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scjamaicaoutlook-my.sharepoint.com/personal/hyattj_fscjamaica_org/Documents/Desktop/"/>
    </mc:Choice>
  </mc:AlternateContent>
  <xr:revisionPtr revIDLastSave="0" documentId="8_{2031C6D7-787D-4950-B359-BC71F3477B51}" xr6:coauthVersionLast="47" xr6:coauthVersionMax="47" xr10:uidLastSave="{00000000-0000-0000-0000-000000000000}"/>
  <bookViews>
    <workbookView xWindow="-108" yWindow="-108" windowWidth="23256" windowHeight="12456" tabRatio="681" xr2:uid="{00000000-000D-0000-FFFF-FFFF00000000}"/>
  </bookViews>
  <sheets>
    <sheet name="Balance Sheet Obligations" sheetId="1" r:id="rId1"/>
    <sheet name="Schedule 1" sheetId="2" r:id="rId2"/>
    <sheet name="CIS Funds  " sheetId="3" r:id="rId3"/>
    <sheet name="Schedule CIS 2" sheetId="4" r:id="rId4"/>
    <sheet name="Proj Payouts &amp; Source of Fund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3" i="1" l="1"/>
  <c r="F104" i="1" s="1"/>
  <c r="F105" i="1" s="1"/>
  <c r="E104" i="1"/>
  <c r="E105" i="1" s="1"/>
  <c r="C100" i="1" l="1"/>
  <c r="C101" i="1" l="1"/>
  <c r="J94" i="1" l="1"/>
  <c r="C16" i="1" l="1"/>
  <c r="J95" i="1" l="1"/>
  <c r="C64" i="1"/>
  <c r="I92" i="1" l="1"/>
  <c r="I91" i="1"/>
  <c r="C10" i="3" l="1"/>
  <c r="C19" i="1" l="1"/>
  <c r="E63" i="1" l="1"/>
  <c r="E60" i="1"/>
  <c r="E57" i="1"/>
  <c r="E53" i="1"/>
  <c r="E50" i="1"/>
  <c r="E47" i="1"/>
  <c r="E44" i="1"/>
  <c r="E40" i="1"/>
  <c r="E37" i="1"/>
  <c r="E34" i="1"/>
  <c r="E93" i="1"/>
  <c r="E90" i="1"/>
  <c r="E87" i="1"/>
  <c r="E84" i="1"/>
  <c r="E81" i="1"/>
  <c r="E77" i="1"/>
  <c r="E74" i="1"/>
  <c r="E56" i="1" l="1"/>
  <c r="E80" i="1"/>
  <c r="E96" i="1" s="1"/>
  <c r="E43" i="1"/>
  <c r="E33" i="1"/>
  <c r="D32" i="1"/>
  <c r="E66" i="1" l="1"/>
  <c r="F32" i="1"/>
  <c r="H32" i="1" s="1"/>
  <c r="E32" i="1"/>
  <c r="G32" i="1" s="1"/>
  <c r="I32" i="1" s="1"/>
  <c r="C65" i="3"/>
  <c r="C64" i="3"/>
  <c r="H63" i="3"/>
  <c r="G63" i="3"/>
  <c r="F63" i="3"/>
  <c r="E63" i="3"/>
  <c r="D63" i="3"/>
  <c r="C62" i="3"/>
  <c r="C61" i="3"/>
  <c r="H60" i="3"/>
  <c r="G60" i="3"/>
  <c r="F60" i="3"/>
  <c r="E60" i="3"/>
  <c r="D60" i="3"/>
  <c r="C59" i="3"/>
  <c r="C58" i="3"/>
  <c r="H57" i="3"/>
  <c r="G57" i="3"/>
  <c r="F57" i="3"/>
  <c r="E57" i="3"/>
  <c r="D57" i="3"/>
  <c r="C56" i="3"/>
  <c r="C55" i="3"/>
  <c r="H54" i="3"/>
  <c r="G54" i="3"/>
  <c r="F54" i="3"/>
  <c r="E54" i="3"/>
  <c r="D54" i="3"/>
  <c r="C53" i="3"/>
  <c r="C52" i="3"/>
  <c r="H51" i="3"/>
  <c r="G51" i="3"/>
  <c r="F51" i="3"/>
  <c r="E51" i="3"/>
  <c r="D51" i="3"/>
  <c r="C49" i="3"/>
  <c r="C48" i="3"/>
  <c r="H47" i="3"/>
  <c r="G47" i="3"/>
  <c r="F47" i="3"/>
  <c r="E47" i="3"/>
  <c r="D47" i="3"/>
  <c r="C46" i="3"/>
  <c r="C45" i="3"/>
  <c r="H44" i="3"/>
  <c r="G44" i="3"/>
  <c r="F44" i="3"/>
  <c r="E44" i="3"/>
  <c r="D44" i="3"/>
  <c r="D43" i="3"/>
  <c r="E43" i="3" s="1"/>
  <c r="F43" i="3" s="1"/>
  <c r="G43" i="3" s="1"/>
  <c r="F12" i="2"/>
  <c r="D12" i="2"/>
  <c r="C62" i="1"/>
  <c r="C61" i="1"/>
  <c r="C59" i="1"/>
  <c r="C58" i="1"/>
  <c r="C65" i="1"/>
  <c r="D60" i="1"/>
  <c r="F60" i="1"/>
  <c r="U59" i="1"/>
  <c r="G60" i="1"/>
  <c r="H60" i="1"/>
  <c r="I60" i="1"/>
  <c r="D57" i="1"/>
  <c r="F57" i="1"/>
  <c r="U56" i="1"/>
  <c r="G57" i="1"/>
  <c r="H57" i="1"/>
  <c r="I57" i="1"/>
  <c r="U55" i="1" l="1"/>
  <c r="D56" i="1"/>
  <c r="I56" i="1"/>
  <c r="H50" i="3"/>
  <c r="H66" i="3" s="1"/>
  <c r="G56" i="1"/>
  <c r="D50" i="3"/>
  <c r="D66" i="3" s="1"/>
  <c r="E50" i="3"/>
  <c r="E66" i="3" s="1"/>
  <c r="C44" i="3"/>
  <c r="C57" i="3"/>
  <c r="F50" i="3"/>
  <c r="F66" i="3" s="1"/>
  <c r="C47" i="3"/>
  <c r="G50" i="3"/>
  <c r="G66" i="3" s="1"/>
  <c r="C54" i="3"/>
  <c r="C51" i="3"/>
  <c r="C63" i="3"/>
  <c r="C60" i="3"/>
  <c r="F56" i="1"/>
  <c r="H56" i="1"/>
  <c r="C60" i="1"/>
  <c r="E36" i="3"/>
  <c r="D36" i="3"/>
  <c r="C35" i="3"/>
  <c r="C32" i="3"/>
  <c r="C22" i="3"/>
  <c r="C95" i="1"/>
  <c r="C94" i="1"/>
  <c r="C92" i="1"/>
  <c r="C91" i="1"/>
  <c r="C89" i="1"/>
  <c r="C88" i="1"/>
  <c r="F93" i="1"/>
  <c r="G93" i="1"/>
  <c r="H93" i="1"/>
  <c r="I93" i="1"/>
  <c r="D93" i="1"/>
  <c r="F90" i="1"/>
  <c r="G90" i="1"/>
  <c r="H90" i="1"/>
  <c r="I90" i="1"/>
  <c r="D90" i="1"/>
  <c r="F87" i="1"/>
  <c r="G87" i="1"/>
  <c r="H87" i="1"/>
  <c r="I87" i="1"/>
  <c r="D87" i="1"/>
  <c r="F63" i="1"/>
  <c r="U62" i="1"/>
  <c r="G63" i="1"/>
  <c r="H63" i="1"/>
  <c r="I63" i="1"/>
  <c r="D63" i="1"/>
  <c r="F53" i="1"/>
  <c r="U52" i="1"/>
  <c r="G53" i="1"/>
  <c r="H53" i="1"/>
  <c r="I53" i="1"/>
  <c r="D53" i="1"/>
  <c r="F50" i="1"/>
  <c r="U49" i="1"/>
  <c r="G50" i="1"/>
  <c r="H50" i="1"/>
  <c r="I50" i="1"/>
  <c r="D50" i="1"/>
  <c r="F47" i="1"/>
  <c r="U46" i="1"/>
  <c r="G47" i="1"/>
  <c r="H47" i="1"/>
  <c r="I47" i="1"/>
  <c r="D47" i="1"/>
  <c r="F44" i="1"/>
  <c r="U43" i="1"/>
  <c r="G44" i="1"/>
  <c r="H44" i="1"/>
  <c r="I44" i="1"/>
  <c r="D44" i="1"/>
  <c r="F40" i="1"/>
  <c r="U39" i="1"/>
  <c r="G40" i="1"/>
  <c r="H40" i="1"/>
  <c r="I40" i="1"/>
  <c r="D40" i="1"/>
  <c r="F37" i="1"/>
  <c r="U36" i="1"/>
  <c r="G37" i="1"/>
  <c r="H37" i="1"/>
  <c r="I37" i="1"/>
  <c r="D37" i="1"/>
  <c r="C55" i="1"/>
  <c r="C54" i="1"/>
  <c r="C52" i="1"/>
  <c r="C51" i="1"/>
  <c r="C49" i="1"/>
  <c r="C48" i="1"/>
  <c r="C46" i="1"/>
  <c r="C45" i="1"/>
  <c r="C42" i="1"/>
  <c r="C41" i="1"/>
  <c r="C39" i="1"/>
  <c r="C38" i="1"/>
  <c r="C36" i="1"/>
  <c r="C35" i="1"/>
  <c r="F34" i="1"/>
  <c r="U33" i="1"/>
  <c r="G34" i="1"/>
  <c r="H34" i="1"/>
  <c r="I34" i="1"/>
  <c r="D34" i="1"/>
  <c r="C63" i="1" l="1"/>
  <c r="C50" i="3"/>
  <c r="C66" i="3" s="1"/>
  <c r="H43" i="1"/>
  <c r="U42" i="1"/>
  <c r="I33" i="1"/>
  <c r="H33" i="1"/>
  <c r="U31" i="1"/>
  <c r="G33" i="1"/>
  <c r="D33" i="1"/>
  <c r="C44" i="1"/>
  <c r="C90" i="1"/>
  <c r="G43" i="1"/>
  <c r="C53" i="1"/>
  <c r="C34" i="1"/>
  <c r="F33" i="1"/>
  <c r="C37" i="1"/>
  <c r="C93" i="1"/>
  <c r="C50" i="1"/>
  <c r="F43" i="1"/>
  <c r="C47" i="1"/>
  <c r="I43" i="1"/>
  <c r="I66" i="1" s="1"/>
  <c r="D43" i="1"/>
  <c r="C40" i="1"/>
  <c r="C22" i="1"/>
  <c r="D66" i="1" l="1"/>
  <c r="H66" i="1"/>
  <c r="U65" i="1"/>
  <c r="G66" i="1"/>
  <c r="F66" i="1"/>
  <c r="C43" i="1"/>
  <c r="F36" i="3" l="1"/>
  <c r="C33" i="3"/>
  <c r="C34" i="3"/>
  <c r="D30" i="3"/>
  <c r="E30" i="3" s="1"/>
  <c r="D73" i="1"/>
  <c r="E73" i="1" s="1"/>
  <c r="C19" i="3"/>
  <c r="C16" i="3"/>
  <c r="C13" i="3"/>
  <c r="C36" i="3" l="1"/>
  <c r="C25" i="3"/>
  <c r="E12" i="2"/>
  <c r="C68" i="3" l="1"/>
  <c r="C87" i="1"/>
  <c r="D74" i="1" l="1"/>
  <c r="F74" i="1"/>
  <c r="G74" i="1"/>
  <c r="H74" i="1"/>
  <c r="I74" i="1"/>
  <c r="D77" i="1"/>
  <c r="F77" i="1"/>
  <c r="G77" i="1"/>
  <c r="H77" i="1"/>
  <c r="I77" i="1"/>
  <c r="D84" i="1" l="1"/>
  <c r="F84" i="1"/>
  <c r="G84" i="1"/>
  <c r="H84" i="1"/>
  <c r="I84" i="1"/>
  <c r="D81" i="1"/>
  <c r="F81" i="1"/>
  <c r="G81" i="1"/>
  <c r="H81" i="1"/>
  <c r="I81" i="1"/>
  <c r="C86" i="1"/>
  <c r="C85" i="1"/>
  <c r="C83" i="1"/>
  <c r="C82" i="1"/>
  <c r="C79" i="1"/>
  <c r="C78" i="1"/>
  <c r="C76" i="1"/>
  <c r="C75" i="1"/>
  <c r="F73" i="1"/>
  <c r="C13" i="1"/>
  <c r="U30" i="1"/>
  <c r="G73" i="1" l="1"/>
  <c r="H73" i="1" s="1"/>
  <c r="C33" i="1"/>
  <c r="H80" i="1"/>
  <c r="H96" i="1" s="1"/>
  <c r="D80" i="1"/>
  <c r="D96" i="1" s="1"/>
  <c r="C77" i="1"/>
  <c r="C84" i="1"/>
  <c r="F80" i="1"/>
  <c r="F96" i="1" s="1"/>
  <c r="C81" i="1"/>
  <c r="C74" i="1"/>
  <c r="I80" i="1"/>
  <c r="I96" i="1" s="1"/>
  <c r="G80" i="1"/>
  <c r="G96" i="1" s="1"/>
  <c r="C80" i="1" l="1"/>
  <c r="C96" i="1" s="1"/>
  <c r="C57" i="1" l="1"/>
  <c r="C56" i="1" s="1"/>
  <c r="C66" i="1" s="1"/>
  <c r="C25" i="1" l="1"/>
  <c r="C99" i="1" s="1"/>
</calcChain>
</file>

<file path=xl/sharedStrings.xml><?xml version="1.0" encoding="utf-8"?>
<sst xmlns="http://schemas.openxmlformats.org/spreadsheetml/2006/main" count="217" uniqueCount="99">
  <si>
    <t>Payment Types</t>
  </si>
  <si>
    <t>91 - 180 days</t>
  </si>
  <si>
    <t>181 - 365 days</t>
  </si>
  <si>
    <t>Over one year</t>
  </si>
  <si>
    <t>Encashment Amount</t>
  </si>
  <si>
    <t xml:space="preserve">No Maturity Date </t>
  </si>
  <si>
    <t>Up to 30 days</t>
  </si>
  <si>
    <t>Bank of Jamaica</t>
  </si>
  <si>
    <t xml:space="preserve">Line of Credit from Financial Institution </t>
  </si>
  <si>
    <t xml:space="preserve">              Local Currency</t>
  </si>
  <si>
    <t xml:space="preserve">              Foreign Currency </t>
  </si>
  <si>
    <t xml:space="preserve">Total </t>
  </si>
  <si>
    <t xml:space="preserve">Notes &amp; Coins </t>
  </si>
  <si>
    <t xml:space="preserve">Week Ended: </t>
  </si>
  <si>
    <t>Balance ($'000)</t>
  </si>
  <si>
    <t>$'000</t>
  </si>
  <si>
    <t>Total Encashment</t>
  </si>
  <si>
    <t xml:space="preserve">     From Commercial Banks</t>
  </si>
  <si>
    <t xml:space="preserve">    From other Financial Institution</t>
  </si>
  <si>
    <t>CURRENCY</t>
  </si>
  <si>
    <t xml:space="preserve">DESCRIPTION OF SECURITIY </t>
  </si>
  <si>
    <t>MARKET VALUE (JMD Equivalent)</t>
  </si>
  <si>
    <t xml:space="preserve">Total Funding </t>
  </si>
  <si>
    <t>Securities Dealers Weekly Funding Sources Report</t>
  </si>
  <si>
    <t>Notes:</t>
  </si>
  <si>
    <t xml:space="preserve"> Repo Contracts  Encashed Prior to Maturity</t>
  </si>
  <si>
    <t xml:space="preserve">Maturing Repo  Contracts </t>
  </si>
  <si>
    <t>MARKET VALUE  (Asset Currency)</t>
  </si>
  <si>
    <t>ASSET TYPE</t>
  </si>
  <si>
    <t>TOTAL</t>
  </si>
  <si>
    <t>Commercial Banks</t>
  </si>
  <si>
    <t xml:space="preserve">Opening Cash &amp; Bank Balances </t>
  </si>
  <si>
    <t>Other Sources</t>
  </si>
  <si>
    <t>Repurchase  Agreements</t>
  </si>
  <si>
    <t xml:space="preserve">Prepared by: </t>
  </si>
  <si>
    <t>Reviewed by:</t>
  </si>
  <si>
    <t>Position:</t>
  </si>
  <si>
    <t>Week Commencing</t>
  </si>
  <si>
    <t>Closing Cash &amp; Bank Balances</t>
  </si>
  <si>
    <t>Other Clients (Balance Sheet Obligations Only)</t>
  </si>
  <si>
    <t>Types of Incoming Sources</t>
  </si>
  <si>
    <t xml:space="preserve">Incoming Funding Sources </t>
  </si>
  <si>
    <t xml:space="preserve"> Actual  Maturity Period of Funding Sources </t>
  </si>
  <si>
    <t>Pay Out Details</t>
  </si>
  <si>
    <t>Total</t>
  </si>
  <si>
    <t>Proceeds From Sale of Security/From Maturing Security (Balance Sheet Obligations)</t>
  </si>
  <si>
    <t>Proceeds From Sale of Security/From Maturing Security (CIS Funds )</t>
  </si>
  <si>
    <t>CIS Funds'  Weekly Funding Sources Report</t>
  </si>
  <si>
    <t>NAME OF FUND</t>
  </si>
  <si>
    <t>FX Rate</t>
  </si>
  <si>
    <t xml:space="preserve">1) Institutional Investor is comprised of Financial Institutions, Collective Investment Schemes &amp; Pension Funds </t>
  </si>
  <si>
    <t xml:space="preserve">     Corporate is comprised of other corporations both private &amp; public</t>
  </si>
  <si>
    <t>2) Only incoming funds during the reporting week should be  captured in the " Incoming Source of Funds Table" above;</t>
  </si>
  <si>
    <t>Amounts should be reported in JMD$'000</t>
  </si>
  <si>
    <t xml:space="preserve">Name of Reporting Licensee </t>
  </si>
  <si>
    <t xml:space="preserve">Name of Reporting Licensee: </t>
  </si>
  <si>
    <t xml:space="preserve">5) You are being requested to place a copy of your Client  Payout Projections &amp; Projected Source of funding for the following </t>
  </si>
  <si>
    <t xml:space="preserve">     this means that opening balances should not be captured in the incoming  source of funding</t>
  </si>
  <si>
    <t>4) All amounts where applicable should be reported in Jamaican Dollars and placed in the appropriate currency category</t>
  </si>
  <si>
    <t xml:space="preserve">    week in your own reporting format for on Balance Sheet Clients  Obligations &amp; CIS Encashment  in the last Tab/Worksheet labelled "Proj Payouts &amp; Source of Funds" .</t>
  </si>
  <si>
    <t>USD</t>
  </si>
  <si>
    <t>JMD</t>
  </si>
  <si>
    <t>Other Payments</t>
  </si>
  <si>
    <t xml:space="preserve">   Corporate Entities </t>
  </si>
  <si>
    <t xml:space="preserve">   Institutional Investors (See Note Below)</t>
  </si>
  <si>
    <t xml:space="preserve">    Institutional Investors (See Notes Below) </t>
  </si>
  <si>
    <t xml:space="preserve">    Corporate Entities </t>
  </si>
  <si>
    <t xml:space="preserve">    Individual Clients</t>
  </si>
  <si>
    <t xml:space="preserve">Other Financial Institution </t>
  </si>
  <si>
    <t xml:space="preserve">  Individual Investors</t>
  </si>
  <si>
    <t xml:space="preserve">     the portion of reverse repos  that were early-Encashed with those amounts being entered in the appropriate maturity buckets</t>
  </si>
  <si>
    <t>Other Payment</t>
  </si>
  <si>
    <t>Other  Payment</t>
  </si>
  <si>
    <t>By Name of Fund (Insert the names of funds below)</t>
  </si>
  <si>
    <t>B FUND</t>
  </si>
  <si>
    <t>3) All amounts where applicable should be reported in Jamaican Dollars and placed in the appropriate currency category</t>
  </si>
  <si>
    <t>Amount Per Incoming Source</t>
  </si>
  <si>
    <t>Actual  Maturity Period  of the Obligations</t>
  </si>
  <si>
    <t xml:space="preserve">Inter-Dealer Financing </t>
  </si>
  <si>
    <t xml:space="preserve">    Reverse Repo</t>
  </si>
  <si>
    <t xml:space="preserve">     Other Types of  Financing</t>
  </si>
  <si>
    <t xml:space="preserve">SALES VALUE  (JMD Equivalent) </t>
  </si>
  <si>
    <t xml:space="preserve">6) You are being requested to place a copy of your Client  Payout Projections &amp; Projected Source of funding for the following </t>
  </si>
  <si>
    <t xml:space="preserve">Outflow Details </t>
  </si>
  <si>
    <t xml:space="preserve">Client Funds  </t>
  </si>
  <si>
    <t>Client Funds</t>
  </si>
  <si>
    <t>Proceeds From Sale of Security (Please also populate Schedule 1)</t>
  </si>
  <si>
    <t>Proceeds From Sale of Security (Please also populate Schedule CIS 2)</t>
  </si>
  <si>
    <t>Opening Cash &amp; Bank Balances should be placed in opening balances with the BOJ should be placed</t>
  </si>
  <si>
    <t>Other DTIs including the Bank of Jamaica</t>
  </si>
  <si>
    <t xml:space="preserve">    the current week's opening balances should equal to the prior week's closing balances and should also be consistent with the GL records</t>
  </si>
  <si>
    <t>5) The closing cash and bank balances above should match what is reflected in the Licensee's General Ledger (GL)records while</t>
  </si>
  <si>
    <t>4) The closing cash and bank balances above should match what is reflected in the Licensee's General Ledger (GL) records while</t>
  </si>
  <si>
    <t xml:space="preserve">3) Reverse Repo  amounts which matured during the reporting week should be captured  at rows/cells 88D &amp; 89D as well as </t>
  </si>
  <si>
    <t>31 - 90 days</t>
  </si>
  <si>
    <t>Notes and Coins</t>
  </si>
  <si>
    <t>.</t>
  </si>
  <si>
    <r>
      <rPr>
        <b/>
        <sz val="12"/>
        <rFont val="Book Antiqua"/>
        <family val="1"/>
      </rPr>
      <t>Position:</t>
    </r>
    <r>
      <rPr>
        <sz val="12"/>
        <rFont val="Book Antiqua"/>
        <family val="1"/>
      </rPr>
      <t xml:space="preserve"> </t>
    </r>
  </si>
  <si>
    <r>
      <rPr>
        <b/>
        <sz val="12"/>
        <rFont val="Book Antiqua"/>
        <family val="1"/>
      </rPr>
      <t>Reviewed by</t>
    </r>
    <r>
      <rPr>
        <sz val="12"/>
        <rFont val="Book Antiqua"/>
        <family val="1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</si>
</sst>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_(* #,##0.0_);_(* \(#,##0.0\);_(* &quot;-&quot;?_);_(@_)"/>
    <numFmt numFmtId="167" formatCode="[$-409]mmmm\ d\,\ yyyy;@"/>
    <numFmt numFmtId="168" formatCode="_(* #,##0.0000_);_(* \(#,##0.0000\);_(* &quot;-&quot;??_);_(@_)"/>
    <numFmt numFmtId="169" formatCode="_(* #,##0.00_);_(* \(#,##0.00\);_(* &quot;-&quot;?_);_(@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b/>
      <sz val="12"/>
      <color theme="0"/>
      <name val="Book Antiqua"/>
      <family val="1"/>
    </font>
    <font>
      <i/>
      <u/>
      <sz val="11"/>
      <color theme="1"/>
      <name val="Book Antiqua"/>
      <family val="1"/>
    </font>
    <font>
      <b/>
      <u/>
      <sz val="11"/>
      <color theme="1"/>
      <name val="Book Antiqua"/>
      <family val="1"/>
    </font>
    <font>
      <sz val="11"/>
      <name val="Book Antiqua"/>
      <family val="1"/>
    </font>
    <font>
      <i/>
      <u/>
      <sz val="11"/>
      <name val="Book Antiqua"/>
      <family val="1"/>
    </font>
    <font>
      <i/>
      <sz val="11"/>
      <name val="Book Antiqua"/>
      <family val="1"/>
    </font>
    <font>
      <b/>
      <sz val="12"/>
      <name val="Book Antiqua"/>
      <family val="1"/>
    </font>
    <font>
      <b/>
      <i/>
      <sz val="11"/>
      <name val="Book Antiqua"/>
      <family val="1"/>
    </font>
    <font>
      <sz val="12"/>
      <name val="Book Antiqua"/>
      <family val="1"/>
    </font>
    <font>
      <sz val="11"/>
      <color theme="0"/>
      <name val="Book Antiqua"/>
      <family val="1"/>
    </font>
    <font>
      <sz val="11"/>
      <color theme="1"/>
      <name val="Maiandra GD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sz val="10"/>
      <color indexed="72"/>
      <name val="Monospaced"/>
    </font>
    <font>
      <b/>
      <sz val="12"/>
      <color theme="1"/>
      <name val="Book Antiqua"/>
      <family val="1"/>
    </font>
    <font>
      <sz val="10"/>
      <name val="Arial"/>
      <family val="2"/>
    </font>
    <font>
      <sz val="8.35"/>
      <color indexed="8"/>
      <name val="Verdana"/>
      <family val="2"/>
    </font>
    <font>
      <sz val="9"/>
      <name val="Book Antiqua"/>
      <family val="1"/>
    </font>
  </fonts>
  <fills count="3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4" applyNumberFormat="0" applyFill="0" applyAlignment="0" applyProtection="0"/>
    <xf numFmtId="0" fontId="24" fillId="0" borderId="25" applyNumberFormat="0" applyFill="0" applyAlignment="0" applyProtection="0"/>
    <xf numFmtId="0" fontId="25" fillId="0" borderId="26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27" applyNumberFormat="0" applyAlignment="0" applyProtection="0"/>
    <xf numFmtId="0" fontId="30" fillId="12" borderId="28" applyNumberFormat="0" applyAlignment="0" applyProtection="0"/>
    <xf numFmtId="0" fontId="31" fillId="12" borderId="27" applyNumberFormat="0" applyAlignment="0" applyProtection="0"/>
    <xf numFmtId="0" fontId="32" fillId="0" borderId="29" applyNumberFormat="0" applyFill="0" applyAlignment="0" applyProtection="0"/>
    <xf numFmtId="0" fontId="33" fillId="13" borderId="30" applyNumberFormat="0" applyAlignment="0" applyProtection="0"/>
    <xf numFmtId="0" fontId="34" fillId="0" borderId="0" applyNumberFormat="0" applyFill="0" applyBorder="0" applyAlignment="0" applyProtection="0"/>
    <xf numFmtId="0" fontId="1" fillId="14" borderId="31" applyNumberFormat="0" applyFont="0" applyAlignment="0" applyProtection="0"/>
    <xf numFmtId="0" fontId="35" fillId="0" borderId="0" applyNumberFormat="0" applyFill="0" applyBorder="0" applyAlignment="0" applyProtection="0"/>
    <xf numFmtId="0" fontId="2" fillId="0" borderId="32" applyNumberFormat="0" applyFill="0" applyAlignment="0" applyProtection="0"/>
    <xf numFmtId="0" fontId="3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40" fillId="0" borderId="0" applyNumberFormat="0" applyFont="0" applyFill="0" applyBorder="0" applyAlignment="0" applyProtection="0"/>
  </cellStyleXfs>
  <cellXfs count="174">
    <xf numFmtId="0" fontId="0" fillId="0" borderId="0" xfId="0"/>
    <xf numFmtId="0" fontId="2" fillId="0" borderId="1" xfId="0" applyFont="1" applyBorder="1" applyAlignment="1">
      <alignment wrapText="1"/>
    </xf>
    <xf numFmtId="43" fontId="0" fillId="0" borderId="1" xfId="1" applyFont="1" applyBorder="1"/>
    <xf numFmtId="43" fontId="2" fillId="0" borderId="1" xfId="1" applyFont="1" applyBorder="1"/>
    <xf numFmtId="0" fontId="4" fillId="2" borderId="7" xfId="0" applyFont="1" applyFill="1" applyBorder="1"/>
    <xf numFmtId="0" fontId="0" fillId="2" borderId="8" xfId="0" applyFill="1" applyBorder="1"/>
    <xf numFmtId="0" fontId="4" fillId="3" borderId="1" xfId="0" applyFont="1" applyFill="1" applyBorder="1" applyProtection="1">
      <protection locked="0"/>
    </xf>
    <xf numFmtId="43" fontId="4" fillId="3" borderId="1" xfId="1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43" fontId="8" fillId="3" borderId="0" xfId="1" applyFont="1" applyFill="1" applyBorder="1" applyProtection="1"/>
    <xf numFmtId="0" fontId="10" fillId="3" borderId="0" xfId="2" applyFont="1" applyFill="1" applyAlignment="1" applyProtection="1">
      <alignment horizontal="left" wrapText="1"/>
      <protection locked="0"/>
    </xf>
    <xf numFmtId="0" fontId="8" fillId="4" borderId="1" xfId="0" applyFont="1" applyFill="1" applyBorder="1" applyProtection="1">
      <protection locked="0"/>
    </xf>
    <xf numFmtId="0" fontId="8" fillId="4" borderId="1" xfId="0" applyFont="1" applyFill="1" applyBorder="1" applyAlignment="1" applyProtection="1">
      <alignment horizontal="right"/>
      <protection locked="0"/>
    </xf>
    <xf numFmtId="43" fontId="8" fillId="4" borderId="1" xfId="1" applyFont="1" applyFill="1" applyBorder="1" applyProtection="1"/>
    <xf numFmtId="0" fontId="9" fillId="3" borderId="0" xfId="0" applyFont="1" applyFill="1" applyProtection="1">
      <protection locked="0"/>
    </xf>
    <xf numFmtId="0" fontId="14" fillId="3" borderId="0" xfId="0" applyFont="1" applyFill="1" applyProtection="1">
      <protection locked="0"/>
    </xf>
    <xf numFmtId="0" fontId="14" fillId="3" borderId="0" xfId="0" applyFont="1" applyFill="1" applyAlignment="1" applyProtection="1">
      <alignment horizontal="right" wrapText="1"/>
      <protection locked="0"/>
    </xf>
    <xf numFmtId="167" fontId="14" fillId="3" borderId="0" xfId="0" applyNumberFormat="1" applyFont="1" applyFill="1" applyProtection="1">
      <protection locked="0"/>
    </xf>
    <xf numFmtId="0" fontId="15" fillId="3" borderId="0" xfId="0" applyFont="1" applyFill="1" applyProtection="1">
      <protection locked="0"/>
    </xf>
    <xf numFmtId="0" fontId="9" fillId="3" borderId="1" xfId="0" applyFont="1" applyFill="1" applyBorder="1" applyProtection="1">
      <protection locked="0"/>
    </xf>
    <xf numFmtId="0" fontId="16" fillId="3" borderId="1" xfId="0" applyFont="1" applyFill="1" applyBorder="1" applyAlignment="1" applyProtection="1">
      <alignment wrapText="1"/>
      <protection locked="0"/>
    </xf>
    <xf numFmtId="0" fontId="14" fillId="3" borderId="1" xfId="0" applyFont="1" applyFill="1" applyBorder="1" applyProtection="1">
      <protection locked="0"/>
    </xf>
    <xf numFmtId="165" fontId="9" fillId="3" borderId="1" xfId="1" applyNumberFormat="1" applyFont="1" applyFill="1" applyBorder="1" applyAlignment="1" applyProtection="1">
      <alignment wrapText="1"/>
    </xf>
    <xf numFmtId="165" fontId="14" fillId="3" borderId="1" xfId="1" applyNumberFormat="1" applyFont="1" applyFill="1" applyBorder="1" applyAlignment="1" applyProtection="1">
      <alignment wrapText="1"/>
    </xf>
    <xf numFmtId="165" fontId="14" fillId="3" borderId="1" xfId="1" applyNumberFormat="1" applyFont="1" applyFill="1" applyBorder="1" applyAlignment="1" applyProtection="1">
      <alignment wrapText="1"/>
      <protection locked="0"/>
    </xf>
    <xf numFmtId="0" fontId="14" fillId="3" borderId="0" xfId="0" applyFont="1" applyFill="1" applyAlignment="1" applyProtection="1">
      <alignment wrapText="1"/>
      <protection locked="0"/>
    </xf>
    <xf numFmtId="0" fontId="9" fillId="3" borderId="0" xfId="0" applyFont="1" applyFill="1" applyAlignment="1" applyProtection="1">
      <alignment horizontal="left" wrapText="1"/>
      <protection locked="0"/>
    </xf>
    <xf numFmtId="43" fontId="9" fillId="3" borderId="1" xfId="1" applyFont="1" applyFill="1" applyBorder="1" applyAlignment="1" applyProtection="1">
      <alignment wrapText="1"/>
    </xf>
    <xf numFmtId="43" fontId="9" fillId="3" borderId="1" xfId="1" applyFont="1" applyFill="1" applyBorder="1" applyAlignment="1" applyProtection="1">
      <alignment wrapText="1"/>
      <protection locked="0"/>
    </xf>
    <xf numFmtId="0" fontId="9" fillId="3" borderId="0" xfId="0" applyFont="1" applyFill="1" applyAlignment="1" applyProtection="1">
      <alignment wrapText="1"/>
      <protection locked="0"/>
    </xf>
    <xf numFmtId="43" fontId="14" fillId="3" borderId="1" xfId="1" applyFont="1" applyFill="1" applyBorder="1" applyAlignment="1" applyProtection="1">
      <alignment wrapText="1"/>
    </xf>
    <xf numFmtId="43" fontId="14" fillId="3" borderId="1" xfId="1" applyFont="1" applyFill="1" applyBorder="1" applyAlignment="1" applyProtection="1">
      <alignment wrapText="1"/>
      <protection locked="0"/>
    </xf>
    <xf numFmtId="43" fontId="9" fillId="3" borderId="1" xfId="1" applyFont="1" applyFill="1" applyBorder="1" applyProtection="1">
      <protection locked="0"/>
    </xf>
    <xf numFmtId="0" fontId="16" fillId="3" borderId="0" xfId="0" applyFont="1" applyFill="1" applyProtection="1">
      <protection locked="0"/>
    </xf>
    <xf numFmtId="44" fontId="16" fillId="3" borderId="0" xfId="3" applyFont="1" applyFill="1" applyProtection="1">
      <protection locked="0"/>
    </xf>
    <xf numFmtId="44" fontId="14" fillId="3" borderId="0" xfId="3" applyFont="1" applyFill="1" applyProtection="1">
      <protection locked="0"/>
    </xf>
    <xf numFmtId="0" fontId="18" fillId="3" borderId="0" xfId="0" applyFont="1" applyFill="1" applyProtection="1">
      <protection locked="0"/>
    </xf>
    <xf numFmtId="165" fontId="14" fillId="6" borderId="1" xfId="1" applyNumberFormat="1" applyFont="1" applyFill="1" applyBorder="1" applyAlignment="1" applyProtection="1">
      <alignment wrapText="1"/>
    </xf>
    <xf numFmtId="0" fontId="14" fillId="6" borderId="1" xfId="0" applyFont="1" applyFill="1" applyBorder="1" applyAlignment="1" applyProtection="1">
      <alignment wrapText="1"/>
      <protection locked="0"/>
    </xf>
    <xf numFmtId="165" fontId="14" fillId="6" borderId="1" xfId="1" applyNumberFormat="1" applyFont="1" applyFill="1" applyBorder="1" applyAlignment="1" applyProtection="1">
      <alignment wrapText="1"/>
      <protection locked="0"/>
    </xf>
    <xf numFmtId="0" fontId="17" fillId="5" borderId="1" xfId="0" applyFont="1" applyFill="1" applyBorder="1" applyProtection="1">
      <protection locked="0"/>
    </xf>
    <xf numFmtId="165" fontId="17" fillId="5" borderId="1" xfId="1" applyNumberFormat="1" applyFont="1" applyFill="1" applyBorder="1" applyAlignment="1" applyProtection="1">
      <alignment wrapText="1"/>
    </xf>
    <xf numFmtId="0" fontId="17" fillId="3" borderId="0" xfId="0" applyFont="1" applyFill="1" applyProtection="1">
      <protection locked="0"/>
    </xf>
    <xf numFmtId="0" fontId="17" fillId="7" borderId="1" xfId="2" applyFont="1" applyFill="1" applyBorder="1" applyAlignment="1" applyProtection="1">
      <alignment horizontal="center" wrapText="1"/>
      <protection locked="0"/>
    </xf>
    <xf numFmtId="0" fontId="17" fillId="7" borderId="1" xfId="0" applyFont="1" applyFill="1" applyBorder="1" applyAlignment="1" applyProtection="1">
      <alignment horizontal="center" wrapText="1"/>
      <protection locked="0"/>
    </xf>
    <xf numFmtId="0" fontId="17" fillId="5" borderId="1" xfId="0" applyFont="1" applyFill="1" applyBorder="1" applyAlignment="1" applyProtection="1">
      <alignment wrapText="1"/>
      <protection locked="0"/>
    </xf>
    <xf numFmtId="0" fontId="11" fillId="4" borderId="1" xfId="0" applyFont="1" applyFill="1" applyBorder="1" applyAlignment="1" applyProtection="1">
      <alignment wrapText="1"/>
      <protection locked="0"/>
    </xf>
    <xf numFmtId="165" fontId="11" fillId="4" borderId="1" xfId="1" applyNumberFormat="1" applyFont="1" applyFill="1" applyBorder="1" applyAlignment="1" applyProtection="1">
      <alignment wrapText="1"/>
    </xf>
    <xf numFmtId="0" fontId="19" fillId="3" borderId="0" xfId="0" applyFont="1" applyFill="1" applyProtection="1">
      <protection locked="0"/>
    </xf>
    <xf numFmtId="0" fontId="11" fillId="4" borderId="1" xfId="0" applyFont="1" applyFill="1" applyBorder="1" applyProtection="1">
      <protection locked="0"/>
    </xf>
    <xf numFmtId="0" fontId="11" fillId="4" borderId="1" xfId="0" applyFont="1" applyFill="1" applyBorder="1" applyAlignment="1" applyProtection="1">
      <alignment horizontal="right"/>
      <protection locked="0"/>
    </xf>
    <xf numFmtId="43" fontId="17" fillId="5" borderId="1" xfId="1" applyFont="1" applyFill="1" applyBorder="1" applyProtection="1"/>
    <xf numFmtId="43" fontId="9" fillId="6" borderId="1" xfId="1" applyFont="1" applyFill="1" applyBorder="1" applyAlignment="1" applyProtection="1">
      <alignment wrapText="1"/>
    </xf>
    <xf numFmtId="43" fontId="17" fillId="5" borderId="1" xfId="1" applyFont="1" applyFill="1" applyBorder="1" applyAlignment="1" applyProtection="1">
      <alignment wrapText="1"/>
    </xf>
    <xf numFmtId="43" fontId="17" fillId="5" borderId="1" xfId="1" applyFont="1" applyFill="1" applyBorder="1" applyAlignment="1" applyProtection="1">
      <alignment wrapText="1"/>
      <protection locked="0"/>
    </xf>
    <xf numFmtId="0" fontId="17" fillId="3" borderId="0" xfId="0" applyFont="1" applyFill="1" applyAlignment="1" applyProtection="1">
      <alignment wrapText="1"/>
      <protection locked="0"/>
    </xf>
    <xf numFmtId="43" fontId="17" fillId="5" borderId="1" xfId="1" applyFont="1" applyFill="1" applyBorder="1" applyProtection="1">
      <protection locked="0"/>
    </xf>
    <xf numFmtId="166" fontId="11" fillId="4" borderId="0" xfId="0" applyNumberFormat="1" applyFont="1" applyFill="1"/>
    <xf numFmtId="0" fontId="11" fillId="4" borderId="0" xfId="2" applyFont="1" applyFill="1" applyAlignment="1" applyProtection="1">
      <alignment horizontal="left" wrapText="1"/>
      <protection locked="0"/>
    </xf>
    <xf numFmtId="0" fontId="4" fillId="3" borderId="0" xfId="0" applyFont="1" applyFill="1" applyProtection="1">
      <protection locked="0"/>
    </xf>
    <xf numFmtId="0" fontId="5" fillId="3" borderId="0" xfId="0" applyFont="1" applyFill="1" applyAlignment="1" applyProtection="1">
      <alignment horizontal="right" wrapText="1"/>
      <protection locked="0"/>
    </xf>
    <xf numFmtId="167" fontId="5" fillId="3" borderId="0" xfId="0" applyNumberFormat="1" applyFont="1" applyFill="1" applyProtection="1">
      <protection locked="0"/>
    </xf>
    <xf numFmtId="0" fontId="12" fillId="3" borderId="0" xfId="0" applyFont="1" applyFill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43" fontId="5" fillId="3" borderId="1" xfId="1" applyFont="1" applyFill="1" applyBorder="1" applyProtection="1">
      <protection locked="0"/>
    </xf>
    <xf numFmtId="0" fontId="5" fillId="3" borderId="0" xfId="0" applyFont="1" applyFill="1"/>
    <xf numFmtId="168" fontId="4" fillId="3" borderId="1" xfId="1" applyNumberFormat="1" applyFont="1" applyFill="1" applyBorder="1" applyProtection="1">
      <protection locked="0"/>
    </xf>
    <xf numFmtId="0" fontId="11" fillId="3" borderId="0" xfId="2" applyFont="1" applyFill="1" applyAlignment="1" applyProtection="1">
      <alignment horizontal="left" wrapText="1"/>
      <protection locked="0"/>
    </xf>
    <xf numFmtId="166" fontId="11" fillId="3" borderId="0" xfId="0" applyNumberFormat="1" applyFont="1" applyFill="1"/>
    <xf numFmtId="0" fontId="13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44" fontId="6" fillId="3" borderId="0" xfId="3" applyFont="1" applyFill="1" applyProtection="1">
      <protection locked="0"/>
    </xf>
    <xf numFmtId="0" fontId="7" fillId="3" borderId="0" xfId="0" applyFont="1" applyFill="1" applyProtection="1">
      <protection locked="0"/>
    </xf>
    <xf numFmtId="44" fontId="5" fillId="3" borderId="0" xfId="3" applyFont="1" applyFill="1" applyProtection="1">
      <protection locked="0"/>
    </xf>
    <xf numFmtId="0" fontId="4" fillId="5" borderId="1" xfId="0" applyFont="1" applyFill="1" applyBorder="1" applyProtection="1">
      <protection locked="0"/>
    </xf>
    <xf numFmtId="43" fontId="4" fillId="5" borderId="1" xfId="1" applyFont="1" applyFill="1" applyBorder="1" applyProtection="1"/>
    <xf numFmtId="43" fontId="14" fillId="3" borderId="1" xfId="1" applyFont="1" applyFill="1" applyBorder="1" applyProtection="1">
      <protection locked="0"/>
    </xf>
    <xf numFmtId="0" fontId="7" fillId="3" borderId="0" xfId="0" applyFont="1" applyFill="1" applyAlignment="1" applyProtection="1">
      <alignment wrapText="1"/>
      <protection locked="0"/>
    </xf>
    <xf numFmtId="43" fontId="4" fillId="3" borderId="0" xfId="1" applyFont="1" applyFill="1" applyBorder="1" applyProtection="1">
      <protection locked="0"/>
    </xf>
    <xf numFmtId="43" fontId="8" fillId="3" borderId="0" xfId="0" applyNumberFormat="1" applyFont="1" applyFill="1" applyProtection="1">
      <protection locked="0"/>
    </xf>
    <xf numFmtId="0" fontId="8" fillId="3" borderId="0" xfId="0" applyFont="1" applyFill="1" applyAlignment="1" applyProtection="1">
      <alignment horizontal="center"/>
      <protection locked="0"/>
    </xf>
    <xf numFmtId="43" fontId="8" fillId="4" borderId="1" xfId="0" applyNumberFormat="1" applyFont="1" applyFill="1" applyBorder="1" applyProtection="1">
      <protection locked="0"/>
    </xf>
    <xf numFmtId="0" fontId="20" fillId="3" borderId="0" xfId="0" applyFont="1" applyFill="1" applyProtection="1">
      <protection locked="0"/>
    </xf>
    <xf numFmtId="0" fontId="4" fillId="7" borderId="1" xfId="0" applyFont="1" applyFill="1" applyBorder="1" applyProtection="1">
      <protection locked="0"/>
    </xf>
    <xf numFmtId="0" fontId="7" fillId="7" borderId="1" xfId="0" applyFont="1" applyFill="1" applyBorder="1" applyAlignment="1" applyProtection="1">
      <alignment wrapText="1"/>
      <protection locked="0"/>
    </xf>
    <xf numFmtId="43" fontId="4" fillId="5" borderId="1" xfId="1" applyFont="1" applyFill="1" applyBorder="1" applyProtection="1">
      <protection locked="0"/>
    </xf>
    <xf numFmtId="0" fontId="17" fillId="7" borderId="15" xfId="2" applyFont="1" applyFill="1" applyBorder="1" applyAlignment="1" applyProtection="1">
      <alignment horizontal="center" wrapText="1"/>
      <protection locked="0"/>
    </xf>
    <xf numFmtId="0" fontId="17" fillId="7" borderId="15" xfId="0" applyFont="1" applyFill="1" applyBorder="1" applyAlignment="1" applyProtection="1">
      <alignment horizontal="center" wrapText="1"/>
      <protection locked="0"/>
    </xf>
    <xf numFmtId="0" fontId="17" fillId="5" borderId="17" xfId="0" applyFont="1" applyFill="1" applyBorder="1" applyAlignment="1" applyProtection="1">
      <alignment wrapText="1"/>
      <protection locked="0"/>
    </xf>
    <xf numFmtId="43" fontId="17" fillId="5" borderId="15" xfId="1" applyFont="1" applyFill="1" applyBorder="1" applyAlignment="1" applyProtection="1">
      <alignment wrapText="1"/>
      <protection locked="0"/>
    </xf>
    <xf numFmtId="0" fontId="16" fillId="3" borderId="17" xfId="0" applyFont="1" applyFill="1" applyBorder="1" applyAlignment="1" applyProtection="1">
      <alignment wrapText="1"/>
      <protection locked="0"/>
    </xf>
    <xf numFmtId="43" fontId="17" fillId="5" borderId="15" xfId="1" applyFont="1" applyFill="1" applyBorder="1" applyAlignment="1" applyProtection="1">
      <alignment wrapText="1"/>
    </xf>
    <xf numFmtId="43" fontId="14" fillId="3" borderId="15" xfId="1" applyFont="1" applyFill="1" applyBorder="1" applyAlignment="1" applyProtection="1">
      <alignment wrapText="1"/>
      <protection locked="0"/>
    </xf>
    <xf numFmtId="0" fontId="14" fillId="6" borderId="17" xfId="0" applyFont="1" applyFill="1" applyBorder="1" applyAlignment="1" applyProtection="1">
      <alignment wrapText="1"/>
      <protection locked="0"/>
    </xf>
    <xf numFmtId="43" fontId="9" fillId="6" borderId="15" xfId="1" applyFont="1" applyFill="1" applyBorder="1" applyAlignment="1" applyProtection="1">
      <alignment wrapText="1"/>
    </xf>
    <xf numFmtId="43" fontId="9" fillId="3" borderId="15" xfId="1" applyFont="1" applyFill="1" applyBorder="1" applyAlignment="1" applyProtection="1">
      <alignment wrapText="1"/>
      <protection locked="0"/>
    </xf>
    <xf numFmtId="43" fontId="17" fillId="5" borderId="15" xfId="1" applyFont="1" applyFill="1" applyBorder="1" applyProtection="1">
      <protection locked="0"/>
    </xf>
    <xf numFmtId="0" fontId="9" fillId="3" borderId="15" xfId="0" applyFont="1" applyFill="1" applyBorder="1" applyProtection="1">
      <protection locked="0"/>
    </xf>
    <xf numFmtId="0" fontId="11" fillId="4" borderId="18" xfId="0" applyFont="1" applyFill="1" applyBorder="1" applyProtection="1">
      <protection locked="0"/>
    </xf>
    <xf numFmtId="43" fontId="11" fillId="4" borderId="19" xfId="0" applyNumberFormat="1" applyFont="1" applyFill="1" applyBorder="1"/>
    <xf numFmtId="165" fontId="9" fillId="5" borderId="1" xfId="1" applyNumberFormat="1" applyFont="1" applyFill="1" applyBorder="1" applyAlignment="1" applyProtection="1">
      <alignment wrapText="1"/>
    </xf>
    <xf numFmtId="166" fontId="9" fillId="6" borderId="1" xfId="0" applyNumberFormat="1" applyFont="1" applyFill="1" applyBorder="1" applyAlignment="1" applyProtection="1">
      <alignment wrapText="1"/>
      <protection locked="0"/>
    </xf>
    <xf numFmtId="0" fontId="11" fillId="3" borderId="0" xfId="0" applyFont="1" applyFill="1" applyProtection="1">
      <protection locked="0"/>
    </xf>
    <xf numFmtId="0" fontId="0" fillId="0" borderId="1" xfId="0" applyBorder="1"/>
    <xf numFmtId="0" fontId="17" fillId="7" borderId="3" xfId="0" applyFont="1" applyFill="1" applyBorder="1" applyAlignment="1" applyProtection="1">
      <alignment horizontal="left" wrapText="1"/>
      <protection locked="0"/>
    </xf>
    <xf numFmtId="0" fontId="21" fillId="0" borderId="0" xfId="0" applyFont="1"/>
    <xf numFmtId="169" fontId="11" fillId="4" borderId="0" xfId="0" applyNumberFormat="1" applyFont="1" applyFill="1"/>
    <xf numFmtId="164" fontId="14" fillId="3" borderId="0" xfId="0" applyNumberFormat="1" applyFont="1" applyFill="1" applyProtection="1">
      <protection locked="0"/>
    </xf>
    <xf numFmtId="164" fontId="19" fillId="3" borderId="0" xfId="0" applyNumberFormat="1" applyFont="1" applyFill="1" applyProtection="1">
      <protection locked="0"/>
    </xf>
    <xf numFmtId="164" fontId="9" fillId="3" borderId="0" xfId="0" applyNumberFormat="1" applyFont="1" applyFill="1" applyProtection="1">
      <protection locked="0"/>
    </xf>
    <xf numFmtId="164" fontId="17" fillId="3" borderId="0" xfId="0" applyNumberFormat="1" applyFont="1" applyFill="1" applyProtection="1">
      <protection locked="0"/>
    </xf>
    <xf numFmtId="2" fontId="5" fillId="3" borderId="0" xfId="0" applyNumberFormat="1" applyFont="1" applyFill="1" applyProtection="1">
      <protection locked="0"/>
    </xf>
    <xf numFmtId="43" fontId="9" fillId="0" borderId="1" xfId="1" applyFont="1" applyFill="1" applyBorder="1" applyAlignment="1" applyProtection="1">
      <alignment wrapText="1"/>
    </xf>
    <xf numFmtId="0" fontId="9" fillId="0" borderId="1" xfId="0" applyFont="1" applyBorder="1" applyProtection="1">
      <protection locked="0"/>
    </xf>
    <xf numFmtId="43" fontId="9" fillId="0" borderId="1" xfId="1" applyFont="1" applyFill="1" applyBorder="1" applyProtection="1">
      <protection locked="0"/>
    </xf>
    <xf numFmtId="165" fontId="9" fillId="0" borderId="1" xfId="1" applyNumberFormat="1" applyFont="1" applyFill="1" applyBorder="1" applyAlignment="1" applyProtection="1">
      <alignment wrapText="1"/>
    </xf>
    <xf numFmtId="165" fontId="14" fillId="0" borderId="1" xfId="1" applyNumberFormat="1" applyFont="1" applyFill="1" applyBorder="1" applyAlignment="1" applyProtection="1">
      <alignment wrapText="1"/>
    </xf>
    <xf numFmtId="43" fontId="9" fillId="3" borderId="0" xfId="0" applyNumberFormat="1" applyFont="1" applyFill="1" applyProtection="1">
      <protection locked="0"/>
    </xf>
    <xf numFmtId="43" fontId="14" fillId="3" borderId="0" xfId="1" applyFont="1" applyFill="1" applyAlignment="1" applyProtection="1">
      <alignment wrapText="1"/>
      <protection locked="0"/>
    </xf>
    <xf numFmtId="43" fontId="14" fillId="3" borderId="0" xfId="1" applyFont="1" applyFill="1" applyProtection="1">
      <protection locked="0"/>
    </xf>
    <xf numFmtId="43" fontId="19" fillId="3" borderId="0" xfId="1" applyFont="1" applyFill="1" applyProtection="1">
      <protection locked="0"/>
    </xf>
    <xf numFmtId="43" fontId="14" fillId="3" borderId="0" xfId="1" applyFont="1" applyFill="1" applyAlignment="1" applyProtection="1">
      <protection locked="0"/>
    </xf>
    <xf numFmtId="43" fontId="17" fillId="3" borderId="0" xfId="1" applyFont="1" applyFill="1" applyProtection="1">
      <protection locked="0"/>
    </xf>
    <xf numFmtId="43" fontId="9" fillId="3" borderId="0" xfId="1" applyFont="1" applyFill="1" applyProtection="1">
      <protection locked="0"/>
    </xf>
    <xf numFmtId="2" fontId="14" fillId="0" borderId="0" xfId="0" applyNumberFormat="1" applyFont="1" applyProtection="1">
      <protection locked="0"/>
    </xf>
    <xf numFmtId="43" fontId="14" fillId="3" borderId="0" xfId="0" applyNumberFormat="1" applyFont="1" applyFill="1" applyProtection="1">
      <protection locked="0"/>
    </xf>
    <xf numFmtId="164" fontId="14" fillId="3" borderId="0" xfId="0" applyNumberFormat="1" applyFont="1" applyFill="1" applyAlignment="1" applyProtection="1">
      <alignment wrapText="1"/>
      <protection locked="0"/>
    </xf>
    <xf numFmtId="164" fontId="14" fillId="0" borderId="0" xfId="0" applyNumberFormat="1" applyFont="1" applyProtection="1">
      <protection locked="0"/>
    </xf>
    <xf numFmtId="43" fontId="14" fillId="0" borderId="0" xfId="1" applyFont="1" applyFill="1" applyBorder="1" applyProtection="1">
      <protection locked="0"/>
    </xf>
    <xf numFmtId="0" fontId="14" fillId="0" borderId="0" xfId="0" applyFont="1" applyProtection="1">
      <protection locked="0"/>
    </xf>
    <xf numFmtId="43" fontId="39" fillId="5" borderId="1" xfId="1" applyFont="1" applyFill="1" applyBorder="1" applyProtection="1"/>
    <xf numFmtId="43" fontId="14" fillId="0" borderId="0" xfId="1" applyFont="1" applyFill="1" applyProtection="1">
      <protection locked="0"/>
    </xf>
    <xf numFmtId="43" fontId="14" fillId="0" borderId="0" xfId="0" applyNumberFormat="1" applyFont="1" applyProtection="1">
      <protection locked="0"/>
    </xf>
    <xf numFmtId="43" fontId="38" fillId="0" borderId="0" xfId="1" applyFont="1" applyFill="1" applyBorder="1" applyAlignment="1" applyProtection="1">
      <alignment horizontal="left" vertical="top" wrapText="1"/>
    </xf>
    <xf numFmtId="43" fontId="40" fillId="0" borderId="0" xfId="1" applyFont="1" applyFill="1" applyBorder="1" applyAlignment="1"/>
    <xf numFmtId="43" fontId="41" fillId="0" borderId="0" xfId="1" applyFont="1" applyFill="1" applyBorder="1" applyAlignment="1" applyProtection="1">
      <alignment horizontal="right" vertical="top" wrapText="1"/>
    </xf>
    <xf numFmtId="4" fontId="41" fillId="0" borderId="0" xfId="0" applyNumberFormat="1" applyFont="1" applyAlignment="1">
      <alignment horizontal="right" vertical="top" wrapText="1"/>
    </xf>
    <xf numFmtId="0" fontId="19" fillId="0" borderId="0" xfId="0" applyFont="1" applyProtection="1">
      <protection locked="0"/>
    </xf>
    <xf numFmtId="43" fontId="37" fillId="0" borderId="0" xfId="0" applyNumberFormat="1" applyFont="1" applyAlignment="1">
      <alignment horizontal="right" vertical="top" wrapText="1"/>
    </xf>
    <xf numFmtId="43" fontId="37" fillId="0" borderId="0" xfId="1" applyFont="1" applyFill="1" applyBorder="1" applyAlignment="1" applyProtection="1">
      <alignment horizontal="right" vertical="top" wrapText="1"/>
    </xf>
    <xf numFmtId="43" fontId="14" fillId="0" borderId="0" xfId="1" applyFont="1" applyFill="1" applyBorder="1" applyAlignment="1" applyProtection="1">
      <alignment horizontal="right"/>
      <protection locked="0"/>
    </xf>
    <xf numFmtId="43" fontId="40" fillId="0" borderId="0" xfId="1" applyFont="1" applyFill="1" applyBorder="1" applyAlignment="1">
      <alignment horizontal="right"/>
    </xf>
    <xf numFmtId="43" fontId="42" fillId="0" borderId="0" xfId="1" applyFont="1" applyFill="1" applyBorder="1" applyProtection="1">
      <protection locked="0"/>
    </xf>
    <xf numFmtId="43" fontId="19" fillId="0" borderId="0" xfId="0" applyNumberFormat="1" applyFont="1" applyProtection="1">
      <protection locked="0"/>
    </xf>
    <xf numFmtId="164" fontId="19" fillId="0" borderId="0" xfId="0" applyNumberFormat="1" applyFont="1" applyProtection="1">
      <protection locked="0"/>
    </xf>
    <xf numFmtId="43" fontId="38" fillId="0" borderId="0" xfId="1" applyFont="1" applyFill="1" applyBorder="1" applyAlignment="1" applyProtection="1">
      <alignment horizontal="right" vertical="top" wrapText="1"/>
    </xf>
    <xf numFmtId="165" fontId="38" fillId="0" borderId="0" xfId="1" applyNumberFormat="1" applyFont="1" applyFill="1" applyBorder="1" applyAlignment="1" applyProtection="1">
      <alignment horizontal="right" vertical="top" wrapText="1"/>
    </xf>
    <xf numFmtId="43" fontId="40" fillId="0" borderId="0" xfId="45" applyNumberFormat="1" applyFont="1" applyFill="1" applyBorder="1" applyAlignment="1"/>
    <xf numFmtId="164" fontId="40" fillId="0" borderId="0" xfId="45" applyNumberFormat="1" applyFont="1" applyFill="1" applyBorder="1" applyAlignment="1"/>
    <xf numFmtId="43" fontId="38" fillId="0" borderId="0" xfId="1" applyFont="1" applyFill="1" applyBorder="1" applyAlignment="1" applyProtection="1">
      <alignment horizontal="left" vertical="top" wrapText="1"/>
    </xf>
    <xf numFmtId="0" fontId="11" fillId="4" borderId="4" xfId="0" applyFont="1" applyFill="1" applyBorder="1" applyAlignment="1" applyProtection="1">
      <alignment horizontal="center"/>
      <protection locked="0"/>
    </xf>
    <xf numFmtId="0" fontId="11" fillId="4" borderId="5" xfId="0" applyFont="1" applyFill="1" applyBorder="1" applyAlignment="1" applyProtection="1">
      <alignment horizontal="center"/>
      <protection locked="0"/>
    </xf>
    <xf numFmtId="0" fontId="17" fillId="7" borderId="20" xfId="0" applyFont="1" applyFill="1" applyBorder="1" applyAlignment="1" applyProtection="1">
      <alignment horizontal="center" wrapText="1"/>
      <protection locked="0"/>
    </xf>
    <xf numFmtId="0" fontId="17" fillId="7" borderId="21" xfId="0" applyFont="1" applyFill="1" applyBorder="1" applyAlignment="1" applyProtection="1">
      <alignment horizontal="center" wrapText="1"/>
      <protection locked="0"/>
    </xf>
    <xf numFmtId="0" fontId="17" fillId="7" borderId="22" xfId="0" applyFont="1" applyFill="1" applyBorder="1" applyAlignment="1" applyProtection="1">
      <alignment horizontal="center" wrapText="1"/>
      <protection locked="0"/>
    </xf>
    <xf numFmtId="0" fontId="17" fillId="7" borderId="23" xfId="0" applyFont="1" applyFill="1" applyBorder="1" applyAlignment="1" applyProtection="1">
      <alignment horizontal="center" wrapText="1"/>
      <protection locked="0"/>
    </xf>
    <xf numFmtId="0" fontId="17" fillId="7" borderId="12" xfId="0" applyFont="1" applyFill="1" applyBorder="1" applyAlignment="1" applyProtection="1">
      <alignment horizontal="left" wrapText="1"/>
      <protection locked="0"/>
    </xf>
    <xf numFmtId="0" fontId="17" fillId="7" borderId="14" xfId="0" applyFont="1" applyFill="1" applyBorder="1" applyAlignment="1" applyProtection="1">
      <alignment horizontal="left" wrapText="1"/>
      <protection locked="0"/>
    </xf>
    <xf numFmtId="0" fontId="17" fillId="7" borderId="16" xfId="0" applyFont="1" applyFill="1" applyBorder="1" applyAlignment="1" applyProtection="1">
      <alignment horizontal="left" wrapText="1"/>
      <protection locked="0"/>
    </xf>
    <xf numFmtId="0" fontId="17" fillId="7" borderId="2" xfId="0" applyFont="1" applyFill="1" applyBorder="1" applyAlignment="1" applyProtection="1">
      <alignment horizontal="center" wrapText="1"/>
      <protection locked="0"/>
    </xf>
    <xf numFmtId="0" fontId="17" fillId="7" borderId="3" xfId="0" applyFont="1" applyFill="1" applyBorder="1" applyAlignment="1" applyProtection="1">
      <alignment horizontal="center" wrapText="1"/>
      <protection locked="0"/>
    </xf>
    <xf numFmtId="0" fontId="9" fillId="3" borderId="0" xfId="0" applyFont="1" applyFill="1" applyAlignment="1" applyProtection="1">
      <alignment horizontal="left" wrapText="1"/>
      <protection locked="0"/>
    </xf>
    <xf numFmtId="0" fontId="17" fillId="7" borderId="2" xfId="0" applyFont="1" applyFill="1" applyBorder="1" applyAlignment="1" applyProtection="1">
      <alignment horizontal="left" wrapText="1"/>
      <protection locked="0"/>
    </xf>
    <xf numFmtId="0" fontId="17" fillId="7" borderId="6" xfId="0" applyFont="1" applyFill="1" applyBorder="1" applyAlignment="1" applyProtection="1">
      <alignment horizontal="left" wrapText="1"/>
      <protection locked="0"/>
    </xf>
    <xf numFmtId="0" fontId="17" fillId="7" borderId="3" xfId="0" applyFont="1" applyFill="1" applyBorder="1" applyAlignment="1" applyProtection="1">
      <alignment horizontal="left" wrapText="1"/>
      <protection locked="0"/>
    </xf>
    <xf numFmtId="0" fontId="17" fillId="7" borderId="1" xfId="0" applyFont="1" applyFill="1" applyBorder="1" applyAlignment="1" applyProtection="1">
      <alignment horizontal="left" wrapText="1"/>
      <protection locked="0"/>
    </xf>
    <xf numFmtId="0" fontId="11" fillId="4" borderId="9" xfId="0" applyFont="1" applyFill="1" applyBorder="1" applyAlignment="1" applyProtection="1">
      <alignment horizontal="center" wrapText="1"/>
      <protection locked="0"/>
    </xf>
    <xf numFmtId="0" fontId="11" fillId="4" borderId="10" xfId="0" applyFont="1" applyFill="1" applyBorder="1" applyAlignment="1" applyProtection="1">
      <alignment horizontal="center" wrapText="1"/>
      <protection locked="0"/>
    </xf>
    <xf numFmtId="0" fontId="11" fillId="4" borderId="11" xfId="0" applyFont="1" applyFill="1" applyBorder="1" applyAlignment="1" applyProtection="1">
      <alignment horizontal="center" wrapText="1"/>
      <protection locked="0"/>
    </xf>
    <xf numFmtId="0" fontId="17" fillId="7" borderId="4" xfId="0" applyFont="1" applyFill="1" applyBorder="1" applyAlignment="1" applyProtection="1">
      <alignment horizontal="center" wrapText="1"/>
      <protection locked="0"/>
    </xf>
    <xf numFmtId="0" fontId="17" fillId="7" borderId="5" xfId="0" applyFont="1" applyFill="1" applyBorder="1" applyAlignment="1" applyProtection="1">
      <alignment horizontal="center" wrapText="1"/>
      <protection locked="0"/>
    </xf>
    <xf numFmtId="0" fontId="17" fillId="7" borderId="13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 applyProtection="1">
      <alignment horizontal="center"/>
      <protection locked="0"/>
    </xf>
  </cellXfs>
  <cellStyles count="46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urrency" xfId="3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5" xr:uid="{00000000-0005-0000-0000-000027000000}"/>
    <cellStyle name="Normal_Book1" xfId="2" xr:uid="{00000000-0005-0000-0000-000028000000}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U128"/>
  <sheetViews>
    <sheetView showGridLines="0" tabSelected="1" topLeftCell="A105" zoomScaleNormal="100" workbookViewId="0">
      <selection activeCell="F9" sqref="F9"/>
    </sheetView>
  </sheetViews>
  <sheetFormatPr defaultColWidth="9.109375" defaultRowHeight="14.4"/>
  <cols>
    <col min="1" max="1" width="9.6640625" style="16" bestFit="1" customWidth="1"/>
    <col min="2" max="2" width="49.109375" style="16" customWidth="1"/>
    <col min="3" max="3" width="20.6640625" style="16" customWidth="1"/>
    <col min="4" max="5" width="15.44140625" style="16" customWidth="1"/>
    <col min="6" max="6" width="16" style="16" customWidth="1"/>
    <col min="7" max="7" width="15.6640625" style="16" bestFit="1" customWidth="1"/>
    <col min="8" max="8" width="14.5546875" style="16" customWidth="1"/>
    <col min="9" max="9" width="17.33203125" style="16" bestFit="1" customWidth="1"/>
    <col min="10" max="10" width="14.6640625" style="16" customWidth="1"/>
    <col min="11" max="11" width="17.6640625" style="16" customWidth="1"/>
    <col min="12" max="12" width="12.6640625" style="120" bestFit="1" customWidth="1"/>
    <col min="13" max="13" width="15.6640625" style="120" bestFit="1" customWidth="1"/>
    <col min="14" max="16384" width="9.109375" style="16"/>
  </cols>
  <sheetData>
    <row r="2" spans="2:13">
      <c r="B2" s="15" t="s">
        <v>23</v>
      </c>
    </row>
    <row r="4" spans="2:13">
      <c r="B4" s="15" t="s">
        <v>55</v>
      </c>
      <c r="C4" s="17"/>
    </row>
    <row r="5" spans="2:13">
      <c r="B5" s="15" t="s">
        <v>37</v>
      </c>
      <c r="C5" s="18"/>
    </row>
    <row r="6" spans="2:13">
      <c r="B6" s="15" t="s">
        <v>13</v>
      </c>
      <c r="C6" s="18"/>
    </row>
    <row r="7" spans="2:13">
      <c r="B7" s="15"/>
      <c r="C7" s="18"/>
    </row>
    <row r="8" spans="2:13">
      <c r="B8" s="19" t="s">
        <v>53</v>
      </c>
    </row>
    <row r="9" spans="2:13">
      <c r="B9" s="19"/>
    </row>
    <row r="10" spans="2:13">
      <c r="B10" s="19" t="s">
        <v>49</v>
      </c>
      <c r="C10" s="125"/>
    </row>
    <row r="12" spans="2:13" s="49" customFormat="1" ht="15.6">
      <c r="B12" s="50" t="s">
        <v>31</v>
      </c>
      <c r="C12" s="51" t="s">
        <v>14</v>
      </c>
      <c r="L12" s="121"/>
      <c r="M12" s="121"/>
    </row>
    <row r="13" spans="2:13" s="49" customFormat="1" ht="15.6">
      <c r="B13" s="41" t="s">
        <v>12</v>
      </c>
      <c r="C13" s="52">
        <f>SUM(C14:C15)</f>
        <v>0</v>
      </c>
      <c r="L13" s="121"/>
      <c r="M13" s="121"/>
    </row>
    <row r="14" spans="2:13">
      <c r="B14" s="21" t="s">
        <v>9</v>
      </c>
      <c r="C14" s="22"/>
      <c r="E14" s="129"/>
      <c r="F14" s="129"/>
      <c r="G14" s="129"/>
      <c r="H14" s="130"/>
      <c r="I14" s="130"/>
      <c r="J14" s="130"/>
      <c r="K14" s="130"/>
    </row>
    <row r="15" spans="2:13">
      <c r="B15" s="21" t="s">
        <v>10</v>
      </c>
      <c r="C15" s="22"/>
      <c r="E15" s="134"/>
      <c r="F15" s="135"/>
      <c r="G15" s="136"/>
      <c r="H15" s="137"/>
      <c r="I15" s="137"/>
      <c r="J15" s="137"/>
      <c r="K15" s="130"/>
    </row>
    <row r="16" spans="2:13" s="49" customFormat="1" ht="15.6">
      <c r="B16" s="41" t="s">
        <v>30</v>
      </c>
      <c r="C16" s="131">
        <f>SUM(C17:C18)</f>
        <v>0</v>
      </c>
      <c r="D16" s="109"/>
      <c r="E16" s="136"/>
      <c r="F16" s="136"/>
      <c r="G16" s="134"/>
      <c r="H16" s="135"/>
      <c r="I16" s="138"/>
      <c r="J16" s="138"/>
      <c r="K16" s="138"/>
      <c r="L16" s="121"/>
      <c r="M16" s="121"/>
    </row>
    <row r="17" spans="2:21">
      <c r="B17" s="21" t="s">
        <v>9</v>
      </c>
      <c r="C17" s="77"/>
      <c r="D17" s="128"/>
      <c r="E17" s="132"/>
      <c r="F17" s="136"/>
      <c r="G17" s="136"/>
      <c r="H17" s="137"/>
      <c r="I17" s="130"/>
      <c r="J17" s="130"/>
      <c r="K17" s="130"/>
    </row>
    <row r="18" spans="2:21">
      <c r="B18" s="21" t="s">
        <v>10</v>
      </c>
      <c r="C18" s="65"/>
      <c r="D18" s="128"/>
      <c r="E18" s="129"/>
      <c r="F18" s="141"/>
      <c r="G18" s="141"/>
      <c r="H18" s="130"/>
      <c r="I18" s="130"/>
      <c r="J18" s="130"/>
      <c r="K18" s="130"/>
    </row>
    <row r="19" spans="2:21" s="49" customFormat="1" ht="15.6">
      <c r="B19" s="46" t="s">
        <v>89</v>
      </c>
      <c r="C19" s="52">
        <f>SUM(C20:C21)</f>
        <v>0</v>
      </c>
      <c r="D19" s="144"/>
      <c r="E19" s="145"/>
      <c r="F19" s="146"/>
      <c r="G19" s="142"/>
      <c r="H19" s="138"/>
      <c r="I19" s="138"/>
      <c r="J19" s="138"/>
      <c r="K19" s="138"/>
      <c r="L19" s="121"/>
      <c r="M19" s="121"/>
    </row>
    <row r="20" spans="2:21">
      <c r="B20" s="21" t="s">
        <v>9</v>
      </c>
      <c r="C20" s="22"/>
      <c r="D20" s="128"/>
      <c r="E20" s="147"/>
      <c r="F20" s="148"/>
      <c r="G20" s="130"/>
      <c r="H20" s="130"/>
      <c r="I20" s="130"/>
      <c r="J20" s="130"/>
      <c r="K20" s="130"/>
    </row>
    <row r="21" spans="2:21">
      <c r="B21" s="21" t="s">
        <v>10</v>
      </c>
      <c r="C21" s="22"/>
      <c r="D21" s="128"/>
      <c r="E21" s="147"/>
      <c r="F21" s="149"/>
      <c r="G21" s="126"/>
    </row>
    <row r="22" spans="2:21" s="49" customFormat="1" ht="15.6">
      <c r="B22" s="46" t="s">
        <v>68</v>
      </c>
      <c r="C22" s="57">
        <f>+C23+C24</f>
        <v>0</v>
      </c>
      <c r="D22" s="145"/>
      <c r="E22" s="144"/>
      <c r="F22" s="145"/>
      <c r="L22" s="121"/>
      <c r="M22" s="121"/>
    </row>
    <row r="23" spans="2:21">
      <c r="B23" s="21" t="s">
        <v>9</v>
      </c>
      <c r="C23" s="22"/>
      <c r="D23" s="130"/>
      <c r="E23" s="128"/>
      <c r="F23" s="128"/>
    </row>
    <row r="24" spans="2:21">
      <c r="B24" s="21" t="s">
        <v>10</v>
      </c>
      <c r="C24" s="22"/>
      <c r="D24" s="130"/>
      <c r="E24" s="130"/>
      <c r="F24" s="128"/>
    </row>
    <row r="25" spans="2:21">
      <c r="B25" s="12" t="s">
        <v>11</v>
      </c>
      <c r="C25" s="14">
        <f>+C13+C16+C19+C22</f>
        <v>0</v>
      </c>
    </row>
    <row r="26" spans="2:21">
      <c r="L26" s="122"/>
    </row>
    <row r="28" spans="2:21" ht="21.75" customHeight="1">
      <c r="B28" s="151" t="s">
        <v>83</v>
      </c>
      <c r="C28" s="152"/>
      <c r="D28" s="152"/>
      <c r="E28" s="152"/>
      <c r="F28" s="152"/>
      <c r="G28" s="152"/>
      <c r="H28" s="152"/>
      <c r="I28" s="152"/>
      <c r="J28" s="103"/>
    </row>
    <row r="29" spans="2:21" ht="15" customHeight="1">
      <c r="B29" s="163" t="s">
        <v>0</v>
      </c>
      <c r="C29" s="160" t="s">
        <v>4</v>
      </c>
      <c r="D29" s="153" t="s">
        <v>77</v>
      </c>
      <c r="E29" s="154"/>
      <c r="F29" s="154"/>
      <c r="G29" s="154"/>
      <c r="H29" s="154"/>
      <c r="I29" s="154"/>
      <c r="J29" s="56"/>
      <c r="U29" s="44" t="s">
        <v>1</v>
      </c>
    </row>
    <row r="30" spans="2:21" ht="19.5" customHeight="1">
      <c r="B30" s="164"/>
      <c r="C30" s="161"/>
      <c r="D30" s="155"/>
      <c r="E30" s="156"/>
      <c r="F30" s="156"/>
      <c r="G30" s="156"/>
      <c r="H30" s="156"/>
      <c r="I30" s="156"/>
      <c r="U30" s="45" t="str">
        <f>+F31</f>
        <v>91 - 180 days</v>
      </c>
    </row>
    <row r="31" spans="2:21" ht="31.2">
      <c r="B31" s="165"/>
      <c r="C31" s="45"/>
      <c r="D31" s="45" t="s">
        <v>6</v>
      </c>
      <c r="E31" s="45" t="s">
        <v>94</v>
      </c>
      <c r="F31" s="45" t="s">
        <v>1</v>
      </c>
      <c r="G31" s="45" t="s">
        <v>2</v>
      </c>
      <c r="H31" s="45" t="s">
        <v>3</v>
      </c>
      <c r="I31" s="45" t="s">
        <v>5</v>
      </c>
      <c r="U31" s="42">
        <f>+U33+U36+U39</f>
        <v>0</v>
      </c>
    </row>
    <row r="32" spans="2:21" ht="15.6">
      <c r="B32" s="105"/>
      <c r="C32" s="45" t="s">
        <v>15</v>
      </c>
      <c r="D32" s="45" t="str">
        <f>+C32</f>
        <v>$'000</v>
      </c>
      <c r="E32" s="45" t="str">
        <f>+D32</f>
        <v>$'000</v>
      </c>
      <c r="F32" s="45" t="str">
        <f t="shared" ref="F32" si="0">+D32</f>
        <v>$'000</v>
      </c>
      <c r="G32" s="45" t="str">
        <f t="shared" ref="G32" si="1">+E32</f>
        <v>$'000</v>
      </c>
      <c r="H32" s="45" t="str">
        <f t="shared" ref="H32" si="2">+F32</f>
        <v>$'000</v>
      </c>
      <c r="I32" s="45" t="str">
        <f t="shared" ref="I32" si="3">+G32</f>
        <v>$'000</v>
      </c>
      <c r="U32" s="42"/>
    </row>
    <row r="33" spans="2:21" s="43" customFormat="1" ht="15.6">
      <c r="B33" s="41" t="s">
        <v>26</v>
      </c>
      <c r="C33" s="42">
        <f t="shared" ref="C33:C55" si="4">SUM(D33:I33)</f>
        <v>0</v>
      </c>
      <c r="D33" s="42">
        <f>+D34+D37+D40</f>
        <v>0</v>
      </c>
      <c r="E33" s="42">
        <f>+E34+E37+E40</f>
        <v>0</v>
      </c>
      <c r="F33" s="42">
        <f t="shared" ref="F33" si="5">+F34+F37+F40</f>
        <v>0</v>
      </c>
      <c r="G33" s="42">
        <f>+G34+G37+G40</f>
        <v>0</v>
      </c>
      <c r="H33" s="42">
        <f>+H34+H37+H40</f>
        <v>0</v>
      </c>
      <c r="I33" s="42">
        <f>+I34+I37+I40</f>
        <v>0</v>
      </c>
      <c r="L33" s="123"/>
      <c r="M33" s="123"/>
      <c r="U33" s="38">
        <f>+U34+U35</f>
        <v>0</v>
      </c>
    </row>
    <row r="34" spans="2:21">
      <c r="B34" s="38" t="s">
        <v>64</v>
      </c>
      <c r="C34" s="38">
        <f t="shared" si="4"/>
        <v>0</v>
      </c>
      <c r="D34" s="38">
        <f>+D35+D36</f>
        <v>0</v>
      </c>
      <c r="E34" s="38">
        <f>+E35+E36</f>
        <v>0</v>
      </c>
      <c r="F34" s="38">
        <f t="shared" ref="F34" si="6">+F35+F36</f>
        <v>0</v>
      </c>
      <c r="G34" s="38">
        <f>+G35+G36</f>
        <v>0</v>
      </c>
      <c r="H34" s="38">
        <f>+H35+H36</f>
        <v>0</v>
      </c>
      <c r="I34" s="38">
        <f>+I35+I36</f>
        <v>0</v>
      </c>
      <c r="U34" s="24"/>
    </row>
    <row r="35" spans="2:21">
      <c r="B35" s="21" t="s">
        <v>9</v>
      </c>
      <c r="C35" s="24">
        <f t="shared" si="4"/>
        <v>0</v>
      </c>
      <c r="D35" s="24"/>
      <c r="E35" s="24"/>
      <c r="F35" s="24"/>
      <c r="G35" s="24"/>
      <c r="H35" s="24"/>
      <c r="I35" s="24"/>
      <c r="U35" s="24"/>
    </row>
    <row r="36" spans="2:21">
      <c r="B36" s="21" t="s">
        <v>10</v>
      </c>
      <c r="C36" s="24">
        <f t="shared" si="4"/>
        <v>0</v>
      </c>
      <c r="D36" s="24"/>
      <c r="E36" s="24"/>
      <c r="F36" s="24"/>
      <c r="G36" s="24"/>
      <c r="H36" s="24"/>
      <c r="I36" s="24"/>
      <c r="U36" s="38">
        <f>+U37+U38</f>
        <v>0</v>
      </c>
    </row>
    <row r="37" spans="2:21">
      <c r="B37" s="39" t="s">
        <v>63</v>
      </c>
      <c r="C37" s="38">
        <f t="shared" si="4"/>
        <v>0</v>
      </c>
      <c r="D37" s="38">
        <f>+D38+D39</f>
        <v>0</v>
      </c>
      <c r="E37" s="38">
        <f>+E38+E39</f>
        <v>0</v>
      </c>
      <c r="F37" s="38">
        <f t="shared" ref="F37" si="7">+F38+F39</f>
        <v>0</v>
      </c>
      <c r="G37" s="38">
        <f>+G38+G39</f>
        <v>0</v>
      </c>
      <c r="H37" s="38">
        <f>+H38+H39</f>
        <v>0</v>
      </c>
      <c r="I37" s="38">
        <f>+I38+I39</f>
        <v>0</v>
      </c>
      <c r="U37" s="24"/>
    </row>
    <row r="38" spans="2:21">
      <c r="B38" s="21" t="s">
        <v>9</v>
      </c>
      <c r="C38" s="24">
        <f t="shared" si="4"/>
        <v>0</v>
      </c>
      <c r="D38" s="24"/>
      <c r="E38" s="24"/>
      <c r="F38" s="24"/>
      <c r="G38" s="24"/>
      <c r="H38" s="24"/>
      <c r="I38" s="24"/>
      <c r="U38" s="24"/>
    </row>
    <row r="39" spans="2:21">
      <c r="B39" s="21" t="s">
        <v>10</v>
      </c>
      <c r="C39" s="24">
        <f t="shared" si="4"/>
        <v>0</v>
      </c>
      <c r="D39" s="24"/>
      <c r="E39" s="24"/>
      <c r="F39" s="24"/>
      <c r="G39" s="24"/>
      <c r="H39" s="24"/>
      <c r="I39" s="24"/>
      <c r="U39" s="38">
        <f>+U40+U41</f>
        <v>0</v>
      </c>
    </row>
    <row r="40" spans="2:21">
      <c r="B40" s="39" t="s">
        <v>69</v>
      </c>
      <c r="C40" s="38">
        <f t="shared" si="4"/>
        <v>0</v>
      </c>
      <c r="D40" s="38">
        <f>+D41+D42</f>
        <v>0</v>
      </c>
      <c r="E40" s="38">
        <f>+E41+E42</f>
        <v>0</v>
      </c>
      <c r="F40" s="38">
        <f t="shared" ref="F40" si="8">+F41+F42</f>
        <v>0</v>
      </c>
      <c r="G40" s="38">
        <f>+G41+G42</f>
        <v>0</v>
      </c>
      <c r="H40" s="38">
        <f>+H41+H42</f>
        <v>0</v>
      </c>
      <c r="I40" s="38">
        <f>+I41+I42</f>
        <v>0</v>
      </c>
      <c r="U40" s="24"/>
    </row>
    <row r="41" spans="2:21">
      <c r="B41" s="21" t="s">
        <v>9</v>
      </c>
      <c r="C41" s="24">
        <f t="shared" si="4"/>
        <v>0</v>
      </c>
      <c r="D41" s="24"/>
      <c r="E41" s="24"/>
      <c r="F41" s="24"/>
      <c r="G41" s="24"/>
      <c r="H41" s="24"/>
      <c r="I41" s="24"/>
      <c r="U41" s="24"/>
    </row>
    <row r="42" spans="2:21" ht="15.6">
      <c r="B42" s="21" t="s">
        <v>10</v>
      </c>
      <c r="C42" s="24">
        <f t="shared" si="4"/>
        <v>0</v>
      </c>
      <c r="D42" s="24"/>
      <c r="E42" s="24"/>
      <c r="F42" s="24"/>
      <c r="G42" s="24"/>
      <c r="H42" s="24"/>
      <c r="I42" s="24"/>
      <c r="U42" s="42">
        <f>+U43+U46+U49</f>
        <v>0</v>
      </c>
    </row>
    <row r="43" spans="2:21" s="43" customFormat="1" ht="15.6">
      <c r="B43" s="42" t="s">
        <v>25</v>
      </c>
      <c r="C43" s="42">
        <f t="shared" si="4"/>
        <v>0</v>
      </c>
      <c r="D43" s="42">
        <f>+D44+D47+D50</f>
        <v>0</v>
      </c>
      <c r="E43" s="42">
        <f>+E44+E47+E50</f>
        <v>0</v>
      </c>
      <c r="F43" s="42">
        <f t="shared" ref="F43" si="9">+F44+F47+F50</f>
        <v>0</v>
      </c>
      <c r="G43" s="42">
        <f>+G44+G47+G50</f>
        <v>0</v>
      </c>
      <c r="H43" s="42">
        <f>+H44+H47+H50</f>
        <v>0</v>
      </c>
      <c r="I43" s="42">
        <f>+I44+I47+I50</f>
        <v>0</v>
      </c>
      <c r="L43" s="123"/>
      <c r="M43" s="123"/>
      <c r="U43" s="40">
        <f>+U44+U45</f>
        <v>0</v>
      </c>
    </row>
    <row r="44" spans="2:21">
      <c r="B44" s="39" t="s">
        <v>65</v>
      </c>
      <c r="C44" s="38">
        <f t="shared" si="4"/>
        <v>0</v>
      </c>
      <c r="D44" s="40">
        <f>+D45+D46</f>
        <v>0</v>
      </c>
      <c r="E44" s="40">
        <f>+E45+E46</f>
        <v>0</v>
      </c>
      <c r="F44" s="40">
        <f t="shared" ref="F44" si="10">+F45+F46</f>
        <v>0</v>
      </c>
      <c r="G44" s="40">
        <f>+G45+G46</f>
        <v>0</v>
      </c>
      <c r="H44" s="40">
        <f>+H45+H46</f>
        <v>0</v>
      </c>
      <c r="I44" s="40">
        <f>+I45+I46</f>
        <v>0</v>
      </c>
      <c r="U44" s="25"/>
    </row>
    <row r="45" spans="2:21">
      <c r="B45" s="21" t="s">
        <v>9</v>
      </c>
      <c r="C45" s="24">
        <f t="shared" si="4"/>
        <v>0</v>
      </c>
      <c r="D45" s="25"/>
      <c r="E45" s="25"/>
      <c r="F45" s="25"/>
      <c r="G45" s="25"/>
      <c r="H45" s="25"/>
      <c r="I45" s="25"/>
      <c r="U45" s="25"/>
    </row>
    <row r="46" spans="2:21">
      <c r="B46" s="21" t="s">
        <v>10</v>
      </c>
      <c r="C46" s="24">
        <f t="shared" si="4"/>
        <v>0</v>
      </c>
      <c r="D46" s="25"/>
      <c r="E46" s="25"/>
      <c r="F46" s="25"/>
      <c r="G46" s="25"/>
      <c r="H46" s="25"/>
      <c r="I46" s="25"/>
      <c r="U46" s="40">
        <f>+U47+U48</f>
        <v>0</v>
      </c>
    </row>
    <row r="47" spans="2:21">
      <c r="B47" s="39" t="s">
        <v>66</v>
      </c>
      <c r="C47" s="38">
        <f t="shared" si="4"/>
        <v>0</v>
      </c>
      <c r="D47" s="40">
        <f>+D48+D49</f>
        <v>0</v>
      </c>
      <c r="E47" s="40">
        <f>+E48+E49</f>
        <v>0</v>
      </c>
      <c r="F47" s="40">
        <f t="shared" ref="F47" si="11">+F48+F49</f>
        <v>0</v>
      </c>
      <c r="G47" s="40">
        <f>+G48+G49</f>
        <v>0</v>
      </c>
      <c r="H47" s="40">
        <f>+H48+H49</f>
        <v>0</v>
      </c>
      <c r="I47" s="40">
        <f>+I48+I49</f>
        <v>0</v>
      </c>
      <c r="U47" s="25"/>
    </row>
    <row r="48" spans="2:21">
      <c r="B48" s="21" t="s">
        <v>9</v>
      </c>
      <c r="C48" s="24">
        <f t="shared" si="4"/>
        <v>0</v>
      </c>
      <c r="D48" s="25"/>
      <c r="E48" s="25"/>
      <c r="F48" s="25"/>
      <c r="G48" s="25"/>
      <c r="H48" s="25"/>
      <c r="I48" s="25"/>
      <c r="U48" s="25"/>
    </row>
    <row r="49" spans="2:21">
      <c r="B49" s="21" t="s">
        <v>10</v>
      </c>
      <c r="C49" s="24">
        <f t="shared" si="4"/>
        <v>0</v>
      </c>
      <c r="D49" s="25"/>
      <c r="E49" s="25"/>
      <c r="F49" s="25"/>
      <c r="G49" s="25"/>
      <c r="H49" s="25"/>
      <c r="I49" s="25"/>
      <c r="U49" s="40">
        <f>+U50+U51</f>
        <v>0</v>
      </c>
    </row>
    <row r="50" spans="2:21">
      <c r="B50" s="39" t="s">
        <v>67</v>
      </c>
      <c r="C50" s="38">
        <f t="shared" si="4"/>
        <v>0</v>
      </c>
      <c r="D50" s="40">
        <f>+D51+D52</f>
        <v>0</v>
      </c>
      <c r="E50" s="40">
        <f>+E51+E52</f>
        <v>0</v>
      </c>
      <c r="F50" s="40">
        <f t="shared" ref="F50" si="12">+F51+F52</f>
        <v>0</v>
      </c>
      <c r="G50" s="40">
        <f>+G51+G52</f>
        <v>0</v>
      </c>
      <c r="H50" s="40">
        <f>+H51+H52</f>
        <v>0</v>
      </c>
      <c r="I50" s="40">
        <f>+I51+I52</f>
        <v>0</v>
      </c>
      <c r="U50" s="25"/>
    </row>
    <row r="51" spans="2:21">
      <c r="B51" s="21" t="s">
        <v>9</v>
      </c>
      <c r="C51" s="24">
        <f t="shared" si="4"/>
        <v>0</v>
      </c>
      <c r="D51" s="25"/>
      <c r="E51" s="25"/>
      <c r="F51" s="25"/>
      <c r="G51" s="25"/>
      <c r="H51" s="25"/>
      <c r="I51" s="25"/>
      <c r="U51" s="25"/>
    </row>
    <row r="52" spans="2:21" ht="15.6">
      <c r="B52" s="21" t="s">
        <v>10</v>
      </c>
      <c r="C52" s="24">
        <f t="shared" si="4"/>
        <v>0</v>
      </c>
      <c r="D52" s="25"/>
      <c r="E52" s="25"/>
      <c r="F52" s="25"/>
      <c r="G52" s="25"/>
      <c r="H52" s="25"/>
      <c r="I52" s="25"/>
      <c r="U52" s="42">
        <f>+U53+U54</f>
        <v>0</v>
      </c>
    </row>
    <row r="53" spans="2:21" s="43" customFormat="1" ht="31.2">
      <c r="B53" s="42" t="s">
        <v>39</v>
      </c>
      <c r="C53" s="42">
        <f t="shared" si="4"/>
        <v>0</v>
      </c>
      <c r="D53" s="42">
        <f>+D54+D55</f>
        <v>0</v>
      </c>
      <c r="E53" s="42">
        <f>+E54+E55</f>
        <v>0</v>
      </c>
      <c r="F53" s="42">
        <f t="shared" ref="F53" si="13">+F54+F55</f>
        <v>0</v>
      </c>
      <c r="G53" s="42">
        <f>+G54+G55</f>
        <v>0</v>
      </c>
      <c r="H53" s="42">
        <f>+H54+H55</f>
        <v>0</v>
      </c>
      <c r="I53" s="42">
        <f>+I54+I55</f>
        <v>0</v>
      </c>
      <c r="L53" s="123"/>
      <c r="M53" s="123"/>
      <c r="U53" s="23"/>
    </row>
    <row r="54" spans="2:21" s="15" customFormat="1">
      <c r="B54" s="21" t="s">
        <v>9</v>
      </c>
      <c r="C54" s="23">
        <f t="shared" si="4"/>
        <v>0</v>
      </c>
      <c r="D54" s="23"/>
      <c r="E54" s="23"/>
      <c r="F54" s="23"/>
      <c r="G54" s="23"/>
      <c r="H54" s="23"/>
      <c r="I54" s="23"/>
      <c r="L54" s="124"/>
      <c r="M54" s="124"/>
      <c r="U54" s="23"/>
    </row>
    <row r="55" spans="2:21" s="15" customFormat="1">
      <c r="B55" s="21" t="s">
        <v>10</v>
      </c>
      <c r="C55" s="23">
        <f t="shared" si="4"/>
        <v>0</v>
      </c>
      <c r="D55" s="23"/>
      <c r="E55" s="23"/>
      <c r="F55" s="23"/>
      <c r="G55" s="23"/>
      <c r="H55" s="23"/>
      <c r="I55" s="23"/>
      <c r="L55" s="124"/>
      <c r="M55" s="124"/>
      <c r="U55" s="101">
        <f>+U56+U59</f>
        <v>0</v>
      </c>
    </row>
    <row r="56" spans="2:21" s="15" customFormat="1" ht="15.6">
      <c r="B56" s="42" t="s">
        <v>78</v>
      </c>
      <c r="C56" s="101">
        <f>+C57+C60</f>
        <v>0</v>
      </c>
      <c r="D56" s="101">
        <f t="shared" ref="D56:F56" si="14">+D57+D60</f>
        <v>0</v>
      </c>
      <c r="E56" s="101">
        <f t="shared" si="14"/>
        <v>0</v>
      </c>
      <c r="F56" s="101">
        <f t="shared" si="14"/>
        <v>0</v>
      </c>
      <c r="G56" s="101">
        <f>+G57+G60</f>
        <v>0</v>
      </c>
      <c r="H56" s="101">
        <f>+H57+H60</f>
        <v>0</v>
      </c>
      <c r="I56" s="101">
        <f>+I57+I60</f>
        <v>0</v>
      </c>
      <c r="L56" s="124"/>
      <c r="M56" s="124"/>
      <c r="U56" s="102">
        <f>+U57+U58</f>
        <v>0</v>
      </c>
    </row>
    <row r="57" spans="2:21" s="15" customFormat="1">
      <c r="B57" s="39" t="s">
        <v>79</v>
      </c>
      <c r="C57" s="102">
        <f>+C58+C59</f>
        <v>0</v>
      </c>
      <c r="D57" s="102">
        <f t="shared" ref="D57:F57" si="15">+D58+D59</f>
        <v>0</v>
      </c>
      <c r="E57" s="102">
        <f t="shared" si="15"/>
        <v>0</v>
      </c>
      <c r="F57" s="102">
        <f t="shared" si="15"/>
        <v>0</v>
      </c>
      <c r="G57" s="102">
        <f>+G58+G59</f>
        <v>0</v>
      </c>
      <c r="H57" s="102">
        <f>+H58+H59</f>
        <v>0</v>
      </c>
      <c r="I57" s="102">
        <f>+I58+I59</f>
        <v>0</v>
      </c>
      <c r="L57" s="124"/>
      <c r="M57" s="124"/>
      <c r="U57" s="24"/>
    </row>
    <row r="58" spans="2:21">
      <c r="B58" s="21" t="s">
        <v>9</v>
      </c>
      <c r="C58" s="24">
        <f>SUM(D58:I58)</f>
        <v>0</v>
      </c>
      <c r="D58" s="24"/>
      <c r="E58" s="24"/>
      <c r="F58" s="24"/>
      <c r="G58" s="24"/>
      <c r="H58" s="24"/>
      <c r="I58" s="24"/>
      <c r="U58" s="23"/>
    </row>
    <row r="59" spans="2:21" s="15" customFormat="1">
      <c r="B59" s="21" t="s">
        <v>10</v>
      </c>
      <c r="C59" s="23">
        <f>SUM(D59:I59)</f>
        <v>0</v>
      </c>
      <c r="D59" s="23"/>
      <c r="E59" s="23"/>
      <c r="F59" s="23"/>
      <c r="G59" s="23"/>
      <c r="H59" s="23"/>
      <c r="I59" s="23"/>
      <c r="L59" s="124"/>
      <c r="M59" s="124"/>
      <c r="U59" s="102">
        <f>+U60+U61</f>
        <v>0</v>
      </c>
    </row>
    <row r="60" spans="2:21" s="15" customFormat="1">
      <c r="B60" s="39" t="s">
        <v>80</v>
      </c>
      <c r="C60" s="102">
        <f>+C61+C62</f>
        <v>0</v>
      </c>
      <c r="D60" s="102">
        <f t="shared" ref="D60:F60" si="16">+D61+D62</f>
        <v>0</v>
      </c>
      <c r="E60" s="102">
        <f t="shared" si="16"/>
        <v>0</v>
      </c>
      <c r="F60" s="102">
        <f t="shared" si="16"/>
        <v>0</v>
      </c>
      <c r="G60" s="102">
        <f>+G61+G62</f>
        <v>0</v>
      </c>
      <c r="H60" s="102">
        <f>+H61+H62</f>
        <v>0</v>
      </c>
      <c r="I60" s="102">
        <f>+I61+I62</f>
        <v>0</v>
      </c>
      <c r="L60" s="124"/>
      <c r="M60" s="124"/>
      <c r="U60" s="24"/>
    </row>
    <row r="61" spans="2:21" s="15" customFormat="1">
      <c r="B61" s="21" t="s">
        <v>9</v>
      </c>
      <c r="C61" s="24">
        <f>SUM(D61:I61)</f>
        <v>0</v>
      </c>
      <c r="D61" s="24"/>
      <c r="E61" s="24"/>
      <c r="F61" s="24"/>
      <c r="G61" s="24"/>
      <c r="H61" s="24"/>
      <c r="I61" s="24"/>
      <c r="L61" s="124"/>
      <c r="M61" s="124"/>
      <c r="U61" s="24"/>
    </row>
    <row r="62" spans="2:21" s="15" customFormat="1" ht="15.6">
      <c r="B62" s="21" t="s">
        <v>10</v>
      </c>
      <c r="C62" s="24">
        <f>SUM(D62:I62)</f>
        <v>0</v>
      </c>
      <c r="D62" s="24"/>
      <c r="E62" s="24"/>
      <c r="F62" s="24"/>
      <c r="G62" s="24"/>
      <c r="H62" s="24"/>
      <c r="I62" s="24"/>
      <c r="L62" s="124"/>
      <c r="M62" s="124"/>
      <c r="U62" s="42">
        <f>+U63+U64</f>
        <v>0</v>
      </c>
    </row>
    <row r="63" spans="2:21" s="43" customFormat="1" ht="15.6">
      <c r="B63" s="42" t="s">
        <v>62</v>
      </c>
      <c r="C63" s="42">
        <f>SUM(D63:I63)</f>
        <v>0</v>
      </c>
      <c r="D63" s="42">
        <f>+D64+D65</f>
        <v>0</v>
      </c>
      <c r="E63" s="42">
        <f>+E64+E65</f>
        <v>0</v>
      </c>
      <c r="F63" s="42">
        <f t="shared" ref="F63" si="17">+F64+F65</f>
        <v>0</v>
      </c>
      <c r="G63" s="42">
        <f>+G64+G65</f>
        <v>0</v>
      </c>
      <c r="H63" s="42">
        <f>+H64+H65</f>
        <v>0</v>
      </c>
      <c r="I63" s="42">
        <f>+I64+I65</f>
        <v>0</v>
      </c>
      <c r="L63" s="123"/>
      <c r="M63" s="123"/>
      <c r="U63" s="23"/>
    </row>
    <row r="64" spans="2:21" s="15" customFormat="1">
      <c r="B64" s="21" t="s">
        <v>9</v>
      </c>
      <c r="C64" s="117">
        <f>SUM(D64:I64)</f>
        <v>0</v>
      </c>
      <c r="D64" s="117"/>
      <c r="E64" s="117"/>
      <c r="F64" s="117"/>
      <c r="G64" s="117"/>
      <c r="H64" s="117"/>
      <c r="I64" s="117"/>
      <c r="J64" s="118"/>
      <c r="L64" s="124"/>
      <c r="M64" s="124"/>
      <c r="U64" s="23"/>
    </row>
    <row r="65" spans="2:21" s="15" customFormat="1" ht="15.6">
      <c r="B65" s="21" t="s">
        <v>10</v>
      </c>
      <c r="C65" s="116">
        <f>SUM(D65:I65)</f>
        <v>0</v>
      </c>
      <c r="D65" s="116"/>
      <c r="E65" s="116"/>
      <c r="F65" s="116"/>
      <c r="G65" s="116"/>
      <c r="H65" s="116"/>
      <c r="I65" s="116"/>
      <c r="J65" s="118"/>
      <c r="L65" s="124"/>
      <c r="M65" s="124"/>
      <c r="U65" s="48">
        <f>+U62+U55+U52+U42+U31</f>
        <v>0</v>
      </c>
    </row>
    <row r="66" spans="2:21" s="49" customFormat="1" ht="15.6">
      <c r="B66" s="47" t="s">
        <v>16</v>
      </c>
      <c r="C66" s="48">
        <f>+C63+C56+C53+C43+C33</f>
        <v>0</v>
      </c>
      <c r="D66" s="48">
        <f t="shared" ref="D66:F66" si="18">+D63+D56+D53+D43+D33</f>
        <v>0</v>
      </c>
      <c r="E66" s="48">
        <f t="shared" si="18"/>
        <v>0</v>
      </c>
      <c r="F66" s="48">
        <f t="shared" si="18"/>
        <v>0</v>
      </c>
      <c r="G66" s="48">
        <f>+G63+G56+G53+G43+G33</f>
        <v>0</v>
      </c>
      <c r="H66" s="48">
        <f>+H63+H56+H53+H43+H33</f>
        <v>0</v>
      </c>
      <c r="I66" s="48">
        <f>+I63+I56+I53+I43+I33</f>
        <v>0</v>
      </c>
      <c r="J66" s="109"/>
      <c r="L66" s="121"/>
      <c r="M66" s="121"/>
    </row>
    <row r="67" spans="2:21">
      <c r="B67" s="26"/>
      <c r="C67" s="26"/>
      <c r="D67" s="26"/>
      <c r="E67" s="26"/>
      <c r="F67" s="26"/>
      <c r="G67" s="26"/>
      <c r="H67" s="26"/>
      <c r="I67" s="26"/>
      <c r="J67" s="127"/>
    </row>
    <row r="68" spans="2:21">
      <c r="B68" s="26"/>
      <c r="C68" s="26"/>
      <c r="D68" s="26"/>
      <c r="E68" s="26"/>
      <c r="F68" s="26"/>
      <c r="G68" s="26"/>
      <c r="H68" s="26"/>
      <c r="I68" s="26"/>
      <c r="J68" s="26"/>
    </row>
    <row r="69" spans="2:21" ht="15" thickBot="1">
      <c r="B69" s="26"/>
      <c r="C69" s="26"/>
      <c r="D69" s="26"/>
      <c r="E69" s="26"/>
      <c r="F69" s="26"/>
      <c r="G69" s="26"/>
      <c r="H69" s="26"/>
      <c r="I69" s="26"/>
      <c r="J69" s="26"/>
    </row>
    <row r="70" spans="2:21" ht="42.75" customHeight="1">
      <c r="B70" s="167" t="s">
        <v>41</v>
      </c>
      <c r="C70" s="168"/>
      <c r="D70" s="168"/>
      <c r="E70" s="168"/>
      <c r="F70" s="168"/>
      <c r="G70" s="168"/>
      <c r="H70" s="168"/>
      <c r="I70" s="169"/>
      <c r="J70" s="26"/>
      <c r="K70" s="26"/>
    </row>
    <row r="71" spans="2:21" ht="30" customHeight="1">
      <c r="B71" s="157" t="s">
        <v>40</v>
      </c>
      <c r="C71" s="166" t="s">
        <v>76</v>
      </c>
      <c r="D71" s="170" t="s">
        <v>42</v>
      </c>
      <c r="E71" s="171"/>
      <c r="F71" s="171"/>
      <c r="G71" s="171"/>
      <c r="H71" s="171"/>
      <c r="I71" s="172"/>
      <c r="K71" s="162"/>
    </row>
    <row r="72" spans="2:21" ht="31.2">
      <c r="B72" s="158"/>
      <c r="C72" s="166"/>
      <c r="D72" s="44" t="s">
        <v>6</v>
      </c>
      <c r="E72" s="44" t="s">
        <v>94</v>
      </c>
      <c r="F72" s="44" t="s">
        <v>1</v>
      </c>
      <c r="G72" s="44" t="s">
        <v>2</v>
      </c>
      <c r="H72" s="44" t="s">
        <v>3</v>
      </c>
      <c r="I72" s="87" t="s">
        <v>5</v>
      </c>
      <c r="K72" s="162"/>
    </row>
    <row r="73" spans="2:21" ht="15.6">
      <c r="B73" s="159"/>
      <c r="C73" s="45" t="s">
        <v>15</v>
      </c>
      <c r="D73" s="44" t="str">
        <f>+C73</f>
        <v>$'000</v>
      </c>
      <c r="E73" s="44" t="str">
        <f>+D73</f>
        <v>$'000</v>
      </c>
      <c r="F73" s="44" t="str">
        <f>+D73</f>
        <v>$'000</v>
      </c>
      <c r="G73" s="44" t="str">
        <f>+F73</f>
        <v>$'000</v>
      </c>
      <c r="H73" s="44" t="str">
        <f>+G73</f>
        <v>$'000</v>
      </c>
      <c r="I73" s="88" t="s">
        <v>15</v>
      </c>
      <c r="K73" s="27"/>
    </row>
    <row r="74" spans="2:21" s="43" customFormat="1" ht="15.6">
      <c r="B74" s="89" t="s">
        <v>95</v>
      </c>
      <c r="C74" s="54">
        <f>SUM(C75:C76)</f>
        <v>0</v>
      </c>
      <c r="D74" s="54">
        <f t="shared" ref="D74:F74" si="19">SUM(D75:D76)</f>
        <v>0</v>
      </c>
      <c r="E74" s="54">
        <f t="shared" si="19"/>
        <v>0</v>
      </c>
      <c r="F74" s="54">
        <f t="shared" si="19"/>
        <v>0</v>
      </c>
      <c r="G74" s="54">
        <f>SUM(G75:G76)</f>
        <v>0</v>
      </c>
      <c r="H74" s="54">
        <f>SUM(H75:H76)</f>
        <v>0</v>
      </c>
      <c r="I74" s="92">
        <f>SUM(I75:I76)</f>
        <v>0</v>
      </c>
      <c r="K74" s="56"/>
      <c r="L74" s="123"/>
      <c r="M74" s="123"/>
    </row>
    <row r="75" spans="2:21">
      <c r="B75" s="91" t="s">
        <v>9</v>
      </c>
      <c r="C75" s="31">
        <f>SUM(D75:I75)</f>
        <v>0</v>
      </c>
      <c r="D75" s="32"/>
      <c r="E75" s="32"/>
      <c r="F75" s="32"/>
      <c r="G75" s="32"/>
      <c r="H75" s="32"/>
      <c r="I75" s="93"/>
      <c r="K75" s="26"/>
    </row>
    <row r="76" spans="2:21">
      <c r="B76" s="91" t="s">
        <v>10</v>
      </c>
      <c r="C76" s="31">
        <f>SUM(D76:I76)</f>
        <v>0</v>
      </c>
      <c r="D76" s="32"/>
      <c r="E76" s="32"/>
      <c r="F76" s="32"/>
      <c r="G76" s="32"/>
      <c r="H76" s="32"/>
      <c r="I76" s="93"/>
      <c r="K76" s="119"/>
    </row>
    <row r="77" spans="2:21" s="43" customFormat="1" ht="15.6">
      <c r="B77" s="89" t="s">
        <v>85</v>
      </c>
      <c r="C77" s="54">
        <f>SUM(C78:C79)</f>
        <v>0</v>
      </c>
      <c r="D77" s="54">
        <f t="shared" ref="D77:F77" si="20">SUM(D78:D79)</f>
        <v>0</v>
      </c>
      <c r="E77" s="54">
        <f t="shared" si="20"/>
        <v>0</v>
      </c>
      <c r="F77" s="54">
        <f t="shared" si="20"/>
        <v>0</v>
      </c>
      <c r="G77" s="54">
        <f>SUM(G78:G79)</f>
        <v>0</v>
      </c>
      <c r="H77" s="54">
        <f>SUM(H78:H79)</f>
        <v>0</v>
      </c>
      <c r="I77" s="92">
        <f>SUM(I78:I79)</f>
        <v>0</v>
      </c>
      <c r="K77" s="56"/>
      <c r="L77" s="123"/>
      <c r="M77" s="123"/>
    </row>
    <row r="78" spans="2:21">
      <c r="B78" s="91" t="s">
        <v>9</v>
      </c>
      <c r="C78" s="31">
        <f>SUM(D78:I78)</f>
        <v>0</v>
      </c>
      <c r="D78" s="32"/>
      <c r="E78" s="32"/>
      <c r="F78" s="32"/>
      <c r="G78" s="32"/>
      <c r="H78" s="32"/>
      <c r="I78" s="93"/>
      <c r="K78" s="26"/>
    </row>
    <row r="79" spans="2:21">
      <c r="B79" s="91" t="s">
        <v>10</v>
      </c>
      <c r="C79" s="31">
        <f>SUM(D79:I79)</f>
        <v>0</v>
      </c>
      <c r="D79" s="32"/>
      <c r="E79" s="32"/>
      <c r="F79" s="32"/>
      <c r="G79" s="32"/>
      <c r="H79" s="32"/>
      <c r="I79" s="93"/>
      <c r="K79" s="26"/>
    </row>
    <row r="80" spans="2:21" s="43" customFormat="1" ht="15.6">
      <c r="B80" s="89" t="s">
        <v>8</v>
      </c>
      <c r="C80" s="54">
        <f>+C81+C84</f>
        <v>0</v>
      </c>
      <c r="D80" s="54">
        <f t="shared" ref="D80:F80" si="21">+D81+D84</f>
        <v>0</v>
      </c>
      <c r="E80" s="54">
        <f t="shared" si="21"/>
        <v>0</v>
      </c>
      <c r="F80" s="54">
        <f t="shared" si="21"/>
        <v>0</v>
      </c>
      <c r="G80" s="54">
        <f>+G81+G84</f>
        <v>0</v>
      </c>
      <c r="H80" s="54">
        <f>+H81+H84</f>
        <v>0</v>
      </c>
      <c r="I80" s="92">
        <f>+I81+I84</f>
        <v>0</v>
      </c>
      <c r="K80" s="56"/>
      <c r="L80" s="123"/>
      <c r="M80" s="123"/>
    </row>
    <row r="81" spans="2:13" s="15" customFormat="1">
      <c r="B81" s="94" t="s">
        <v>17</v>
      </c>
      <c r="C81" s="53">
        <f>SUM(C82:C83)</f>
        <v>0</v>
      </c>
      <c r="D81" s="53">
        <f t="shared" ref="D81:F81" si="22">SUM(D82:D83)</f>
        <v>0</v>
      </c>
      <c r="E81" s="53">
        <f t="shared" si="22"/>
        <v>0</v>
      </c>
      <c r="F81" s="53">
        <f t="shared" si="22"/>
        <v>0</v>
      </c>
      <c r="G81" s="53">
        <f>SUM(G82:G83)</f>
        <v>0</v>
      </c>
      <c r="H81" s="53">
        <f>SUM(H82:H83)</f>
        <v>0</v>
      </c>
      <c r="I81" s="95">
        <f>SUM(I82:I83)</f>
        <v>0</v>
      </c>
      <c r="K81" s="30"/>
      <c r="L81" s="124"/>
      <c r="M81" s="124"/>
    </row>
    <row r="82" spans="2:13">
      <c r="B82" s="91" t="s">
        <v>9</v>
      </c>
      <c r="C82" s="31">
        <f>SUM(D82:I82)</f>
        <v>0</v>
      </c>
      <c r="D82" s="32"/>
      <c r="E82" s="32"/>
      <c r="F82" s="32"/>
      <c r="G82" s="32"/>
      <c r="H82" s="32"/>
      <c r="I82" s="93"/>
      <c r="K82" s="26"/>
    </row>
    <row r="83" spans="2:13">
      <c r="B83" s="91" t="s">
        <v>10</v>
      </c>
      <c r="C83" s="31">
        <f>SUM(D83:I83)</f>
        <v>0</v>
      </c>
      <c r="D83" s="32"/>
      <c r="E83" s="32"/>
      <c r="F83" s="32"/>
      <c r="G83" s="32"/>
      <c r="H83" s="32"/>
      <c r="I83" s="93"/>
      <c r="K83" s="26"/>
    </row>
    <row r="84" spans="2:13" s="15" customFormat="1">
      <c r="B84" s="94" t="s">
        <v>18</v>
      </c>
      <c r="C84" s="53">
        <f>SUM(C85:C86)</f>
        <v>0</v>
      </c>
      <c r="D84" s="53">
        <f t="shared" ref="D84:F84" si="23">SUM(D85:D86)</f>
        <v>0</v>
      </c>
      <c r="E84" s="53">
        <f t="shared" si="23"/>
        <v>0</v>
      </c>
      <c r="F84" s="53">
        <f t="shared" si="23"/>
        <v>0</v>
      </c>
      <c r="G84" s="53">
        <f>SUM(G85:G86)</f>
        <v>0</v>
      </c>
      <c r="H84" s="53">
        <f>SUM(H85:H86)</f>
        <v>0</v>
      </c>
      <c r="I84" s="95">
        <f>SUM(I85:I86)</f>
        <v>0</v>
      </c>
      <c r="K84" s="30"/>
      <c r="L84" s="124"/>
      <c r="M84" s="124"/>
    </row>
    <row r="85" spans="2:13">
      <c r="B85" s="91" t="s">
        <v>9</v>
      </c>
      <c r="C85" s="31">
        <f t="shared" ref="C85:C95" si="24">SUM(D85:I85)</f>
        <v>0</v>
      </c>
      <c r="D85" s="32"/>
      <c r="E85" s="32"/>
      <c r="F85" s="32"/>
      <c r="G85" s="32"/>
      <c r="H85" s="32"/>
      <c r="I85" s="93"/>
      <c r="K85" s="26"/>
    </row>
    <row r="86" spans="2:13">
      <c r="B86" s="91" t="s">
        <v>96</v>
      </c>
      <c r="C86" s="31">
        <f t="shared" si="24"/>
        <v>0</v>
      </c>
      <c r="D86" s="32"/>
      <c r="E86" s="32"/>
      <c r="F86" s="32"/>
      <c r="G86" s="32"/>
      <c r="H86" s="32"/>
      <c r="I86" s="93"/>
      <c r="K86" s="26"/>
    </row>
    <row r="87" spans="2:13" s="43" customFormat="1" ht="15.6">
      <c r="B87" s="89" t="s">
        <v>33</v>
      </c>
      <c r="C87" s="54">
        <f t="shared" si="24"/>
        <v>0</v>
      </c>
      <c r="D87" s="55">
        <f>+D88+D89</f>
        <v>0</v>
      </c>
      <c r="E87" s="55">
        <f>+E88+E89</f>
        <v>0</v>
      </c>
      <c r="F87" s="55">
        <f t="shared" ref="F87" si="25">+F88+F89</f>
        <v>0</v>
      </c>
      <c r="G87" s="55">
        <f>+G88+G89</f>
        <v>0</v>
      </c>
      <c r="H87" s="55">
        <f>+H88+H89</f>
        <v>0</v>
      </c>
      <c r="I87" s="90">
        <f>+I88+I89</f>
        <v>0</v>
      </c>
      <c r="K87" s="56"/>
      <c r="L87" s="123"/>
      <c r="M87" s="123"/>
    </row>
    <row r="88" spans="2:13" s="15" customFormat="1">
      <c r="B88" s="91" t="s">
        <v>9</v>
      </c>
      <c r="C88" s="28">
        <f t="shared" si="24"/>
        <v>0</v>
      </c>
      <c r="D88" s="29"/>
      <c r="E88" s="29"/>
      <c r="F88" s="29"/>
      <c r="G88" s="29"/>
      <c r="H88" s="29"/>
      <c r="I88" s="96"/>
      <c r="K88" s="30"/>
      <c r="L88" s="124"/>
      <c r="M88" s="124"/>
    </row>
    <row r="89" spans="2:13" s="15" customFormat="1">
      <c r="B89" s="91" t="s">
        <v>10</v>
      </c>
      <c r="C89" s="28">
        <f t="shared" si="24"/>
        <v>0</v>
      </c>
      <c r="D89" s="29"/>
      <c r="E89" s="29"/>
      <c r="F89" s="29"/>
      <c r="G89" s="29"/>
      <c r="H89" s="29"/>
      <c r="I89" s="96"/>
      <c r="K89" s="30"/>
      <c r="L89" s="124"/>
      <c r="M89" s="124"/>
    </row>
    <row r="90" spans="2:13" s="43" customFormat="1" ht="15.6">
      <c r="B90" s="89" t="s">
        <v>32</v>
      </c>
      <c r="C90" s="54">
        <f t="shared" si="24"/>
        <v>0</v>
      </c>
      <c r="D90" s="55">
        <f>+D91+D92</f>
        <v>0</v>
      </c>
      <c r="E90" s="55">
        <f>+E91+E92</f>
        <v>0</v>
      </c>
      <c r="F90" s="55">
        <f t="shared" ref="F90" si="26">+F91+F92</f>
        <v>0</v>
      </c>
      <c r="G90" s="55">
        <f>+G91+G92</f>
        <v>0</v>
      </c>
      <c r="H90" s="55">
        <f>+H91+H92</f>
        <v>0</v>
      </c>
      <c r="I90" s="90">
        <f>+I91+I92</f>
        <v>0</v>
      </c>
      <c r="K90" s="56"/>
      <c r="L90" s="123"/>
      <c r="M90" s="123"/>
    </row>
    <row r="91" spans="2:13" s="15" customFormat="1">
      <c r="B91" s="91" t="s">
        <v>9</v>
      </c>
      <c r="C91" s="28">
        <f>SUM(D91:I91)</f>
        <v>0</v>
      </c>
      <c r="D91" s="29"/>
      <c r="E91" s="29"/>
      <c r="F91" s="29"/>
      <c r="G91" s="29"/>
      <c r="H91" s="29"/>
      <c r="I91" s="96">
        <f>(0)/1000</f>
        <v>0</v>
      </c>
      <c r="J91" s="110"/>
      <c r="K91" s="30"/>
      <c r="L91" s="124"/>
      <c r="M91" s="124"/>
    </row>
    <row r="92" spans="2:13" s="15" customFormat="1">
      <c r="B92" s="91" t="s">
        <v>10</v>
      </c>
      <c r="C92" s="28">
        <f t="shared" si="24"/>
        <v>0</v>
      </c>
      <c r="D92" s="29"/>
      <c r="E92" s="29"/>
      <c r="F92" s="29"/>
      <c r="G92" s="29"/>
      <c r="H92" s="29"/>
      <c r="I92" s="96">
        <f>((0)*C10)/1000</f>
        <v>0</v>
      </c>
      <c r="K92" s="30"/>
      <c r="L92" s="124"/>
      <c r="M92" s="124"/>
    </row>
    <row r="93" spans="2:13" s="43" customFormat="1" ht="37.5" customHeight="1">
      <c r="B93" s="89" t="s">
        <v>86</v>
      </c>
      <c r="C93" s="54">
        <f t="shared" si="24"/>
        <v>0</v>
      </c>
      <c r="D93" s="57">
        <f>+D94+D95</f>
        <v>0</v>
      </c>
      <c r="E93" s="57">
        <f>+E94+E95</f>
        <v>0</v>
      </c>
      <c r="F93" s="57">
        <f t="shared" ref="F93" si="27">+F94+F95</f>
        <v>0</v>
      </c>
      <c r="G93" s="57">
        <f>+G94+G95</f>
        <v>0</v>
      </c>
      <c r="H93" s="57">
        <f>+H94+H95</f>
        <v>0</v>
      </c>
      <c r="I93" s="97">
        <f>+I94+I95</f>
        <v>0</v>
      </c>
      <c r="J93" s="111"/>
      <c r="L93" s="123"/>
      <c r="M93" s="123"/>
    </row>
    <row r="94" spans="2:13" s="15" customFormat="1" ht="19.5" customHeight="1">
      <c r="B94" s="91" t="s">
        <v>9</v>
      </c>
      <c r="C94" s="113">
        <f t="shared" si="24"/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  <c r="I94" s="117"/>
      <c r="J94" s="80">
        <f>C17+I94-I64</f>
        <v>0</v>
      </c>
      <c r="L94" s="124"/>
      <c r="M94" s="124"/>
    </row>
    <row r="95" spans="2:13" s="15" customFormat="1" ht="15" customHeight="1">
      <c r="B95" s="91" t="s">
        <v>10</v>
      </c>
      <c r="C95" s="113">
        <f t="shared" si="24"/>
        <v>0</v>
      </c>
      <c r="D95" s="114"/>
      <c r="E95" s="114"/>
      <c r="F95" s="114"/>
      <c r="G95" s="115"/>
      <c r="H95" s="114"/>
      <c r="I95" s="117"/>
      <c r="J95" s="80">
        <f>C18+I95-I65</f>
        <v>0</v>
      </c>
      <c r="L95" s="124"/>
      <c r="M95" s="124"/>
    </row>
    <row r="96" spans="2:13" s="15" customFormat="1" ht="25.5" customHeight="1" thickBot="1">
      <c r="B96" s="99" t="s">
        <v>22</v>
      </c>
      <c r="C96" s="100">
        <f>+C93+C90+C87+C80+C77+C74</f>
        <v>0</v>
      </c>
      <c r="D96" s="100">
        <f t="shared" ref="D96:I96" si="28">+D93+D90+D87+D80+D77+D74</f>
        <v>0</v>
      </c>
      <c r="E96" s="100">
        <f t="shared" si="28"/>
        <v>0</v>
      </c>
      <c r="F96" s="100">
        <f t="shared" si="28"/>
        <v>0</v>
      </c>
      <c r="G96" s="100">
        <f t="shared" si="28"/>
        <v>0</v>
      </c>
      <c r="H96" s="100">
        <f t="shared" si="28"/>
        <v>0</v>
      </c>
      <c r="I96" s="100">
        <f t="shared" si="28"/>
        <v>0</v>
      </c>
      <c r="L96" s="124"/>
      <c r="M96" s="124"/>
    </row>
    <row r="97" spans="2:11">
      <c r="D97" s="108"/>
    </row>
    <row r="98" spans="2:11">
      <c r="B98" s="11"/>
      <c r="D98" s="128"/>
      <c r="E98" s="129"/>
      <c r="F98" s="130"/>
      <c r="G98" s="128"/>
      <c r="H98" s="130"/>
      <c r="I98" s="128"/>
      <c r="J98" s="130"/>
    </row>
    <row r="99" spans="2:11" ht="15.6">
      <c r="B99" s="59" t="s">
        <v>38</v>
      </c>
      <c r="C99" s="107">
        <f>+C25+C96-C66</f>
        <v>0</v>
      </c>
      <c r="D99" s="128"/>
      <c r="E99" s="129"/>
      <c r="F99" s="133"/>
      <c r="G99" s="139"/>
      <c r="H99" s="139"/>
      <c r="I99" s="140"/>
      <c r="J99" s="129"/>
    </row>
    <row r="100" spans="2:11" ht="15.6">
      <c r="B100" s="49"/>
      <c r="C100" s="109">
        <f>C17-I64+I94</f>
        <v>0</v>
      </c>
      <c r="D100" s="129"/>
      <c r="E100" s="129"/>
      <c r="F100" s="129"/>
      <c r="G100" s="128"/>
      <c r="H100" s="130"/>
      <c r="I100" s="150"/>
      <c r="J100" s="150"/>
      <c r="K100" s="120"/>
    </row>
    <row r="101" spans="2:11" ht="15.6">
      <c r="B101" s="49"/>
      <c r="C101" s="109">
        <f>C18-I65+I95</f>
        <v>0</v>
      </c>
      <c r="D101" s="143"/>
      <c r="E101" s="129"/>
      <c r="F101" s="129"/>
      <c r="G101" s="128"/>
      <c r="H101" s="129"/>
      <c r="I101" s="129"/>
      <c r="J101" s="129"/>
    </row>
    <row r="102" spans="2:11" ht="15.6">
      <c r="B102" s="43" t="s">
        <v>34</v>
      </c>
      <c r="C102" s="49"/>
      <c r="D102" s="128"/>
      <c r="E102" s="129"/>
      <c r="F102" s="129"/>
      <c r="G102" s="129"/>
      <c r="H102" s="129"/>
      <c r="I102" s="133"/>
      <c r="J102" s="133"/>
    </row>
    <row r="103" spans="2:11" ht="15.6">
      <c r="B103" s="43" t="s">
        <v>36</v>
      </c>
      <c r="C103" s="49"/>
      <c r="D103" s="128"/>
      <c r="E103" s="129"/>
      <c r="F103" s="129">
        <f>SUM(F100:F102)</f>
        <v>0</v>
      </c>
      <c r="G103" s="128"/>
      <c r="H103" s="129"/>
      <c r="I103" s="133"/>
      <c r="J103" s="130"/>
    </row>
    <row r="104" spans="2:11" ht="15.6">
      <c r="B104" s="49"/>
      <c r="C104" s="49"/>
      <c r="D104" s="128"/>
      <c r="E104" s="132">
        <f>SUM(E100:E103)</f>
        <v>0</v>
      </c>
      <c r="F104" s="133">
        <f>F103*C10</f>
        <v>0</v>
      </c>
      <c r="G104" s="128"/>
      <c r="H104" s="133"/>
      <c r="I104" s="133"/>
      <c r="J104" s="130"/>
    </row>
    <row r="105" spans="2:11" ht="15.6">
      <c r="B105" s="49" t="s">
        <v>98</v>
      </c>
      <c r="C105" s="49"/>
      <c r="D105" s="128"/>
      <c r="E105" s="133">
        <f>E104/1000</f>
        <v>0</v>
      </c>
      <c r="F105" s="128">
        <f>F104/1000</f>
        <v>0</v>
      </c>
      <c r="G105" s="128"/>
      <c r="H105" s="133"/>
      <c r="I105" s="133"/>
      <c r="J105" s="130"/>
    </row>
    <row r="106" spans="2:11" ht="15.6">
      <c r="B106" s="49" t="s">
        <v>97</v>
      </c>
      <c r="C106" s="49"/>
      <c r="D106" s="128"/>
      <c r="E106" s="133"/>
      <c r="F106" s="133"/>
      <c r="G106" s="128"/>
      <c r="H106" s="126"/>
      <c r="I106" s="126"/>
      <c r="K106" s="126"/>
    </row>
    <row r="107" spans="2:11">
      <c r="D107" s="108"/>
      <c r="E107" s="126"/>
      <c r="F107" s="126"/>
      <c r="G107" s="126"/>
    </row>
    <row r="108" spans="2:11" ht="37.5" customHeight="1">
      <c r="E108" s="126"/>
      <c r="G108" s="126"/>
      <c r="I108" s="126"/>
    </row>
    <row r="109" spans="2:11" ht="15.75" customHeight="1">
      <c r="B109" s="15" t="s">
        <v>24</v>
      </c>
      <c r="E109" s="126"/>
    </row>
    <row r="110" spans="2:11" ht="15.75" customHeight="1">
      <c r="B110" s="15"/>
    </row>
    <row r="111" spans="2:11" ht="15.75" customHeight="1">
      <c r="B111" s="106" t="s">
        <v>88</v>
      </c>
    </row>
    <row r="112" spans="2:11" ht="15.75" customHeight="1">
      <c r="B112" s="15"/>
    </row>
    <row r="113" spans="2:13" s="36" customFormat="1">
      <c r="B113" s="34" t="s">
        <v>50</v>
      </c>
      <c r="C113" s="34"/>
      <c r="D113" s="35"/>
      <c r="E113" s="35"/>
      <c r="F113" s="35"/>
      <c r="G113" s="35"/>
      <c r="L113" s="120"/>
      <c r="M113" s="120"/>
    </row>
    <row r="114" spans="2:13" s="36" customFormat="1">
      <c r="B114" s="34" t="s">
        <v>51</v>
      </c>
      <c r="C114" s="34"/>
      <c r="D114" s="35"/>
      <c r="E114" s="35"/>
      <c r="F114" s="35"/>
      <c r="G114" s="35"/>
      <c r="L114" s="120"/>
      <c r="M114" s="120"/>
    </row>
    <row r="115" spans="2:13">
      <c r="B115" s="34"/>
      <c r="C115" s="34"/>
      <c r="D115" s="34"/>
      <c r="E115" s="34"/>
      <c r="F115" s="34"/>
      <c r="G115" s="34"/>
    </row>
    <row r="116" spans="2:13">
      <c r="B116" s="34" t="s">
        <v>52</v>
      </c>
      <c r="C116" s="34"/>
      <c r="D116" s="34"/>
      <c r="E116" s="34"/>
      <c r="F116" s="34"/>
      <c r="G116" s="34"/>
    </row>
    <row r="117" spans="2:13">
      <c r="B117" s="34" t="s">
        <v>57</v>
      </c>
      <c r="C117" s="34"/>
      <c r="D117" s="34"/>
      <c r="E117" s="34"/>
      <c r="F117" s="34"/>
      <c r="G117" s="34"/>
    </row>
    <row r="118" spans="2:13">
      <c r="B118" s="34"/>
      <c r="C118" s="34"/>
      <c r="D118" s="34"/>
      <c r="E118" s="34"/>
      <c r="F118" s="34"/>
      <c r="G118" s="34"/>
    </row>
    <row r="119" spans="2:13">
      <c r="B119" s="34" t="s">
        <v>93</v>
      </c>
      <c r="C119" s="34"/>
      <c r="D119" s="34"/>
      <c r="E119" s="34"/>
      <c r="F119" s="34"/>
      <c r="G119" s="34"/>
    </row>
    <row r="120" spans="2:13">
      <c r="B120" s="34" t="s">
        <v>70</v>
      </c>
      <c r="C120" s="34"/>
      <c r="D120" s="34"/>
      <c r="E120" s="34"/>
      <c r="F120" s="34"/>
      <c r="G120" s="34"/>
    </row>
    <row r="121" spans="2:13">
      <c r="B121" s="34"/>
      <c r="C121" s="34"/>
      <c r="D121" s="34"/>
      <c r="E121" s="34"/>
      <c r="F121" s="34"/>
      <c r="G121" s="34"/>
    </row>
    <row r="122" spans="2:13">
      <c r="B122" s="34" t="s">
        <v>58</v>
      </c>
      <c r="C122" s="34"/>
      <c r="D122" s="34"/>
      <c r="E122" s="34"/>
      <c r="F122" s="34"/>
      <c r="G122" s="34"/>
    </row>
    <row r="124" spans="2:13">
      <c r="B124" s="34" t="s">
        <v>91</v>
      </c>
    </row>
    <row r="125" spans="2:13">
      <c r="B125" s="34" t="s">
        <v>90</v>
      </c>
    </row>
    <row r="127" spans="2:13">
      <c r="B127" s="37" t="s">
        <v>82</v>
      </c>
    </row>
    <row r="128" spans="2:13">
      <c r="B128" s="37" t="s">
        <v>59</v>
      </c>
    </row>
  </sheetData>
  <sheetProtection formatCells="0" formatColumns="0" formatRows="0" insertColumns="0" insertRows="0" insertHyperlinks="0" selectLockedCells="1"/>
  <mergeCells count="10">
    <mergeCell ref="K71:K72"/>
    <mergeCell ref="B29:B31"/>
    <mergeCell ref="C71:C72"/>
    <mergeCell ref="B70:I70"/>
    <mergeCell ref="D71:I71"/>
    <mergeCell ref="I100:J100"/>
    <mergeCell ref="B28:I28"/>
    <mergeCell ref="D29:I30"/>
    <mergeCell ref="B71:B73"/>
    <mergeCell ref="C29:C30"/>
  </mergeCells>
  <pageMargins left="0.7" right="0.7" top="0.75" bottom="0.75" header="0.3" footer="0.3"/>
  <pageSetup paperSize="5"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workbookViewId="0">
      <selection activeCell="A4" sqref="A4"/>
    </sheetView>
  </sheetViews>
  <sheetFormatPr defaultRowHeight="14.4"/>
  <cols>
    <col min="1" max="1" width="36.33203125" customWidth="1"/>
    <col min="2" max="2" width="17.33203125" customWidth="1"/>
    <col min="3" max="3" width="18.88671875" customWidth="1"/>
    <col min="4" max="4" width="15" customWidth="1"/>
    <col min="5" max="5" width="14.5546875" customWidth="1"/>
    <col min="6" max="6" width="16.33203125" customWidth="1"/>
  </cols>
  <sheetData>
    <row r="1" spans="1:6" ht="15" thickBot="1"/>
    <row r="2" spans="1:6" ht="15" thickBot="1">
      <c r="A2" s="4" t="s">
        <v>45</v>
      </c>
      <c r="B2" s="5"/>
    </row>
    <row r="4" spans="1:6" ht="43.2">
      <c r="A4" s="1" t="s">
        <v>19</v>
      </c>
      <c r="B4" s="1" t="s">
        <v>28</v>
      </c>
      <c r="C4" s="1" t="s">
        <v>20</v>
      </c>
      <c r="D4" s="1" t="s">
        <v>27</v>
      </c>
      <c r="E4" s="1" t="s">
        <v>21</v>
      </c>
      <c r="F4" s="1" t="s">
        <v>81</v>
      </c>
    </row>
    <row r="5" spans="1:6" ht="21.75" customHeight="1">
      <c r="A5" s="2"/>
      <c r="B5" s="2"/>
      <c r="C5" s="2"/>
      <c r="D5" s="2"/>
      <c r="E5" s="2"/>
      <c r="F5" s="2"/>
    </row>
    <row r="6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0" spans="1:6">
      <c r="A10" s="2"/>
      <c r="B10" s="2"/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  <row r="12" spans="1:6">
      <c r="A12" s="3" t="s">
        <v>29</v>
      </c>
      <c r="B12" s="2"/>
      <c r="C12" s="2"/>
      <c r="D12" s="3">
        <f>SUM(D5:D11)</f>
        <v>0</v>
      </c>
      <c r="E12" s="3">
        <f>SUM(E5:E11)</f>
        <v>0</v>
      </c>
      <c r="F12" s="3">
        <f>SUM(F5:F11)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124"/>
  <sheetViews>
    <sheetView topLeftCell="A80" workbookViewId="0">
      <selection activeCell="C10" sqref="C10"/>
    </sheetView>
  </sheetViews>
  <sheetFormatPr defaultColWidth="9.109375" defaultRowHeight="14.4"/>
  <cols>
    <col min="1" max="1" width="9.109375" style="8"/>
    <col min="2" max="2" width="52.88671875" style="8" customWidth="1"/>
    <col min="3" max="3" width="39.33203125" style="8" customWidth="1"/>
    <col min="4" max="4" width="17.33203125" style="8" customWidth="1"/>
    <col min="5" max="5" width="14" style="8" customWidth="1"/>
    <col min="6" max="6" width="14.109375" style="8" customWidth="1"/>
    <col min="7" max="7" width="11.44140625" style="8" customWidth="1"/>
    <col min="8" max="8" width="10.44140625" style="8" customWidth="1"/>
    <col min="9" max="9" width="11.109375" style="8" customWidth="1"/>
    <col min="10" max="10" width="13.44140625" style="8" customWidth="1"/>
    <col min="11" max="11" width="17" style="8" customWidth="1"/>
    <col min="12" max="12" width="13.5546875" style="8" customWidth="1"/>
    <col min="13" max="16384" width="9.109375" style="8"/>
  </cols>
  <sheetData>
    <row r="2" spans="2:3">
      <c r="B2" s="60" t="s">
        <v>47</v>
      </c>
    </row>
    <row r="4" spans="2:3">
      <c r="B4" s="60" t="s">
        <v>54</v>
      </c>
      <c r="C4" s="61"/>
    </row>
    <row r="5" spans="2:3">
      <c r="B5" s="60" t="s">
        <v>37</v>
      </c>
      <c r="C5" s="62"/>
    </row>
    <row r="6" spans="2:3">
      <c r="B6" s="60" t="s">
        <v>13</v>
      </c>
      <c r="C6" s="62"/>
    </row>
    <row r="7" spans="2:3">
      <c r="B7" s="60"/>
      <c r="C7" s="62"/>
    </row>
    <row r="8" spans="2:3">
      <c r="B8" s="63" t="s">
        <v>53</v>
      </c>
      <c r="C8" s="62"/>
    </row>
    <row r="9" spans="2:3">
      <c r="B9" s="63"/>
    </row>
    <row r="10" spans="2:3">
      <c r="B10" s="63" t="s">
        <v>49</v>
      </c>
      <c r="C10" s="112">
        <f>+'Balance Sheet Obligations'!C10</f>
        <v>0</v>
      </c>
    </row>
    <row r="12" spans="2:3">
      <c r="B12" s="12" t="s">
        <v>31</v>
      </c>
      <c r="C12" s="13" t="s">
        <v>14</v>
      </c>
    </row>
    <row r="13" spans="2:3">
      <c r="B13" s="75" t="s">
        <v>12</v>
      </c>
      <c r="C13" s="76">
        <f>SUM(C14:C15)</f>
        <v>0</v>
      </c>
    </row>
    <row r="14" spans="2:3">
      <c r="B14" s="64" t="s">
        <v>9</v>
      </c>
      <c r="C14" s="65"/>
    </row>
    <row r="15" spans="2:3">
      <c r="B15" s="64" t="s">
        <v>10</v>
      </c>
      <c r="C15" s="65"/>
    </row>
    <row r="16" spans="2:3" ht="15.6">
      <c r="B16" s="46" t="s">
        <v>30</v>
      </c>
      <c r="C16" s="55">
        <f>SUM(C17:C18)</f>
        <v>0</v>
      </c>
    </row>
    <row r="17" spans="2:6">
      <c r="B17" s="64" t="s">
        <v>9</v>
      </c>
      <c r="C17" s="65"/>
    </row>
    <row r="18" spans="2:6">
      <c r="B18" s="64" t="s">
        <v>10</v>
      </c>
      <c r="C18" s="65"/>
    </row>
    <row r="19" spans="2:6" ht="15.6">
      <c r="B19" s="46" t="s">
        <v>89</v>
      </c>
      <c r="C19" s="55">
        <f>SUM(C20:C21)</f>
        <v>0</v>
      </c>
    </row>
    <row r="20" spans="2:6">
      <c r="B20" s="64" t="s">
        <v>9</v>
      </c>
      <c r="C20" s="65"/>
    </row>
    <row r="21" spans="2:6">
      <c r="B21" s="64" t="s">
        <v>10</v>
      </c>
      <c r="C21" s="65"/>
      <c r="D21" s="66"/>
    </row>
    <row r="22" spans="2:6" ht="15.6">
      <c r="B22" s="46" t="s">
        <v>68</v>
      </c>
      <c r="C22" s="57">
        <f>+C23+C24</f>
        <v>0</v>
      </c>
      <c r="D22" s="66"/>
    </row>
    <row r="23" spans="2:6">
      <c r="B23" s="21" t="s">
        <v>9</v>
      </c>
      <c r="C23" s="77"/>
    </row>
    <row r="24" spans="2:6">
      <c r="B24" s="21" t="s">
        <v>10</v>
      </c>
      <c r="C24" s="77"/>
    </row>
    <row r="25" spans="2:6">
      <c r="B25" s="12" t="s">
        <v>11</v>
      </c>
      <c r="C25" s="14">
        <f>+C13+C16+C19+C22</f>
        <v>0</v>
      </c>
    </row>
    <row r="26" spans="2:6" ht="55.5" customHeight="1">
      <c r="B26" s="9"/>
      <c r="C26" s="10"/>
    </row>
    <row r="28" spans="2:6">
      <c r="B28" s="173" t="s">
        <v>43</v>
      </c>
      <c r="C28" s="173"/>
      <c r="D28" s="173"/>
      <c r="E28" s="173"/>
      <c r="F28" s="81"/>
    </row>
    <row r="29" spans="2:6">
      <c r="B29" s="84"/>
      <c r="C29" s="84" t="s">
        <v>44</v>
      </c>
      <c r="D29" s="85" t="s">
        <v>61</v>
      </c>
      <c r="E29" s="85" t="s">
        <v>60</v>
      </c>
      <c r="F29" s="78"/>
    </row>
    <row r="30" spans="2:6">
      <c r="B30" s="84"/>
      <c r="C30" s="84" t="s">
        <v>15</v>
      </c>
      <c r="D30" s="84" t="str">
        <f>+C30</f>
        <v>$'000</v>
      </c>
      <c r="E30" s="84" t="str">
        <f>+D30</f>
        <v>$'000</v>
      </c>
      <c r="F30" s="60"/>
    </row>
    <row r="31" spans="2:6">
      <c r="B31" s="75" t="s">
        <v>73</v>
      </c>
      <c r="C31" s="75"/>
      <c r="D31" s="75"/>
      <c r="E31" s="75"/>
      <c r="F31" s="60"/>
    </row>
    <row r="32" spans="2:6">
      <c r="B32" s="6" t="s">
        <v>74</v>
      </c>
      <c r="C32" s="7">
        <f>+D32+E32</f>
        <v>0</v>
      </c>
      <c r="D32" s="67"/>
      <c r="E32" s="7"/>
      <c r="F32" s="79"/>
    </row>
    <row r="33" spans="2:8">
      <c r="B33" s="6"/>
      <c r="C33" s="7">
        <f>D33+E33+F33</f>
        <v>0</v>
      </c>
      <c r="D33" s="7"/>
      <c r="E33" s="7"/>
      <c r="F33" s="79"/>
    </row>
    <row r="34" spans="2:8">
      <c r="B34" s="6"/>
      <c r="C34" s="7">
        <f>D34+E34+F34</f>
        <v>0</v>
      </c>
      <c r="D34" s="7"/>
      <c r="E34" s="7"/>
      <c r="F34" s="79"/>
    </row>
    <row r="35" spans="2:8">
      <c r="B35" s="75" t="s">
        <v>72</v>
      </c>
      <c r="C35" s="86">
        <f>+D35+E35</f>
        <v>0</v>
      </c>
      <c r="D35" s="86"/>
      <c r="E35" s="86"/>
      <c r="F35" s="79"/>
    </row>
    <row r="36" spans="2:8">
      <c r="B36" s="12" t="s">
        <v>44</v>
      </c>
      <c r="C36" s="82">
        <f>SUM(C32:C35)</f>
        <v>0</v>
      </c>
      <c r="D36" s="82">
        <f>SUM(D32:D35)</f>
        <v>0</v>
      </c>
      <c r="E36" s="82">
        <f>SUM(E32:E35)</f>
        <v>0</v>
      </c>
      <c r="F36" s="80">
        <f>SUM(F32:F34)</f>
        <v>0</v>
      </c>
    </row>
    <row r="38" spans="2:8">
      <c r="B38" s="83" t="s">
        <v>71</v>
      </c>
    </row>
    <row r="39" spans="2:8" ht="16.5" customHeight="1" thickBot="1"/>
    <row r="40" spans="2:8" ht="15.6">
      <c r="B40" s="167" t="s">
        <v>41</v>
      </c>
      <c r="C40" s="168"/>
      <c r="D40" s="168"/>
      <c r="E40" s="168"/>
      <c r="F40" s="168"/>
      <c r="G40" s="168"/>
      <c r="H40" s="169"/>
    </row>
    <row r="41" spans="2:8" ht="15.6">
      <c r="B41" s="157" t="s">
        <v>40</v>
      </c>
      <c r="C41" s="166" t="s">
        <v>76</v>
      </c>
      <c r="D41" s="170" t="s">
        <v>42</v>
      </c>
      <c r="E41" s="171"/>
      <c r="F41" s="171"/>
      <c r="G41" s="171"/>
      <c r="H41" s="172"/>
    </row>
    <row r="42" spans="2:8" ht="46.8">
      <c r="B42" s="158"/>
      <c r="C42" s="166"/>
      <c r="D42" s="44" t="s">
        <v>6</v>
      </c>
      <c r="E42" s="44" t="s">
        <v>1</v>
      </c>
      <c r="F42" s="44" t="s">
        <v>2</v>
      </c>
      <c r="G42" s="44" t="s">
        <v>3</v>
      </c>
      <c r="H42" s="87" t="s">
        <v>5</v>
      </c>
    </row>
    <row r="43" spans="2:8" ht="15.6">
      <c r="B43" s="159"/>
      <c r="C43" s="45" t="s">
        <v>15</v>
      </c>
      <c r="D43" s="44" t="str">
        <f>+C43</f>
        <v>$'000</v>
      </c>
      <c r="E43" s="44" t="str">
        <f>+D43</f>
        <v>$'000</v>
      </c>
      <c r="F43" s="44" t="str">
        <f>+E43</f>
        <v>$'000</v>
      </c>
      <c r="G43" s="44" t="str">
        <f>+F43</f>
        <v>$'000</v>
      </c>
      <c r="H43" s="88" t="s">
        <v>15</v>
      </c>
    </row>
    <row r="44" spans="2:8" ht="20.25" customHeight="1">
      <c r="B44" s="89" t="s">
        <v>7</v>
      </c>
      <c r="C44" s="54">
        <f>SUM(C45:C46)</f>
        <v>0</v>
      </c>
      <c r="D44" s="54">
        <f t="shared" ref="D44:E44" si="0">SUM(D45:D46)</f>
        <v>0</v>
      </c>
      <c r="E44" s="54">
        <f t="shared" si="0"/>
        <v>0</v>
      </c>
      <c r="F44" s="54">
        <f>SUM(F45:F46)</f>
        <v>0</v>
      </c>
      <c r="G44" s="54">
        <f>SUM(G45:G46)</f>
        <v>0</v>
      </c>
      <c r="H44" s="92">
        <f>SUM(H45:H46)</f>
        <v>0</v>
      </c>
    </row>
    <row r="45" spans="2:8">
      <c r="B45" s="91" t="s">
        <v>9</v>
      </c>
      <c r="C45" s="31">
        <f>SUM(D45:H45)</f>
        <v>0</v>
      </c>
      <c r="D45" s="32"/>
      <c r="E45" s="32"/>
      <c r="F45" s="32"/>
      <c r="G45" s="32"/>
      <c r="H45" s="93"/>
    </row>
    <row r="46" spans="2:8">
      <c r="B46" s="91" t="s">
        <v>10</v>
      </c>
      <c r="C46" s="31">
        <f>SUM(D46:H46)</f>
        <v>0</v>
      </c>
      <c r="D46" s="32"/>
      <c r="E46" s="32"/>
      <c r="F46" s="32"/>
      <c r="G46" s="32"/>
      <c r="H46" s="93"/>
    </row>
    <row r="47" spans="2:8" ht="15.6">
      <c r="B47" s="89" t="s">
        <v>84</v>
      </c>
      <c r="C47" s="54">
        <f>SUM(C48:C49)</f>
        <v>0</v>
      </c>
      <c r="D47" s="54">
        <f t="shared" ref="D47:E47" si="1">SUM(D48:D49)</f>
        <v>0</v>
      </c>
      <c r="E47" s="54">
        <f t="shared" si="1"/>
        <v>0</v>
      </c>
      <c r="F47" s="54">
        <f>SUM(F48:F49)</f>
        <v>0</v>
      </c>
      <c r="G47" s="54">
        <f>SUM(G48:G49)</f>
        <v>0</v>
      </c>
      <c r="H47" s="92">
        <f>SUM(H48:H49)</f>
        <v>0</v>
      </c>
    </row>
    <row r="48" spans="2:8">
      <c r="B48" s="91" t="s">
        <v>9</v>
      </c>
      <c r="C48" s="31">
        <f>SUM(D48:H48)</f>
        <v>0</v>
      </c>
      <c r="D48" s="32"/>
      <c r="E48" s="32"/>
      <c r="F48" s="32"/>
      <c r="G48" s="32"/>
      <c r="H48" s="93"/>
    </row>
    <row r="49" spans="2:8">
      <c r="B49" s="91" t="s">
        <v>10</v>
      </c>
      <c r="C49" s="31">
        <f>SUM(D49:H49)</f>
        <v>0</v>
      </c>
      <c r="D49" s="32"/>
      <c r="E49" s="32"/>
      <c r="F49" s="32"/>
      <c r="G49" s="32"/>
      <c r="H49" s="93"/>
    </row>
    <row r="50" spans="2:8" s="60" customFormat="1" ht="15.6">
      <c r="B50" s="89" t="s">
        <v>8</v>
      </c>
      <c r="C50" s="54">
        <f>+C51+C54</f>
        <v>0</v>
      </c>
      <c r="D50" s="54">
        <f t="shared" ref="D50:E50" si="2">+D51+D54</f>
        <v>0</v>
      </c>
      <c r="E50" s="54">
        <f t="shared" si="2"/>
        <v>0</v>
      </c>
      <c r="F50" s="54">
        <f>+F51+F54</f>
        <v>0</v>
      </c>
      <c r="G50" s="54">
        <f>+G51+G54</f>
        <v>0</v>
      </c>
      <c r="H50" s="92">
        <f>+H51+H54</f>
        <v>0</v>
      </c>
    </row>
    <row r="51" spans="2:8">
      <c r="B51" s="94" t="s">
        <v>17</v>
      </c>
      <c r="C51" s="53">
        <f>SUM(C52:C53)</f>
        <v>0</v>
      </c>
      <c r="D51" s="53">
        <f t="shared" ref="D51:E51" si="3">SUM(D52:D53)</f>
        <v>0</v>
      </c>
      <c r="E51" s="53">
        <f t="shared" si="3"/>
        <v>0</v>
      </c>
      <c r="F51" s="53">
        <f>SUM(F52:F53)</f>
        <v>0</v>
      </c>
      <c r="G51" s="53">
        <f>SUM(G52:G53)</f>
        <v>0</v>
      </c>
      <c r="H51" s="95">
        <f>SUM(H52:H53)</f>
        <v>0</v>
      </c>
    </row>
    <row r="52" spans="2:8">
      <c r="B52" s="91" t="s">
        <v>9</v>
      </c>
      <c r="C52" s="31">
        <f>SUM(D52:H52)</f>
        <v>0</v>
      </c>
      <c r="D52" s="32"/>
      <c r="E52" s="32"/>
      <c r="F52" s="32"/>
      <c r="G52" s="32"/>
      <c r="H52" s="93"/>
    </row>
    <row r="53" spans="2:8">
      <c r="B53" s="91" t="s">
        <v>10</v>
      </c>
      <c r="C53" s="31">
        <f>SUM(D53:H53)</f>
        <v>0</v>
      </c>
      <c r="D53" s="32"/>
      <c r="E53" s="32"/>
      <c r="F53" s="32"/>
      <c r="G53" s="32"/>
      <c r="H53" s="93"/>
    </row>
    <row r="54" spans="2:8">
      <c r="B54" s="94" t="s">
        <v>18</v>
      </c>
      <c r="C54" s="53">
        <f>SUM(C55:C56)</f>
        <v>0</v>
      </c>
      <c r="D54" s="53">
        <f t="shared" ref="D54:E54" si="4">SUM(D55:D56)</f>
        <v>0</v>
      </c>
      <c r="E54" s="53">
        <f t="shared" si="4"/>
        <v>0</v>
      </c>
      <c r="F54" s="53">
        <f>SUM(F55:F56)</f>
        <v>0</v>
      </c>
      <c r="G54" s="53">
        <f>SUM(G55:G56)</f>
        <v>0</v>
      </c>
      <c r="H54" s="95">
        <f>SUM(H55:H56)</f>
        <v>0</v>
      </c>
    </row>
    <row r="55" spans="2:8">
      <c r="B55" s="91" t="s">
        <v>9</v>
      </c>
      <c r="C55" s="31">
        <f t="shared" ref="C55:C65" si="5">SUM(D55:H55)</f>
        <v>0</v>
      </c>
      <c r="D55" s="32"/>
      <c r="E55" s="32"/>
      <c r="F55" s="32"/>
      <c r="G55" s="32"/>
      <c r="H55" s="93"/>
    </row>
    <row r="56" spans="2:8">
      <c r="B56" s="91" t="s">
        <v>10</v>
      </c>
      <c r="C56" s="31">
        <f t="shared" si="5"/>
        <v>0</v>
      </c>
      <c r="D56" s="32"/>
      <c r="E56" s="32"/>
      <c r="F56" s="32"/>
      <c r="G56" s="32"/>
      <c r="H56" s="93"/>
    </row>
    <row r="57" spans="2:8" ht="15.6">
      <c r="B57" s="89" t="s">
        <v>33</v>
      </c>
      <c r="C57" s="54">
        <f t="shared" si="5"/>
        <v>0</v>
      </c>
      <c r="D57" s="55">
        <f>+D58+D59</f>
        <v>0</v>
      </c>
      <c r="E57" s="55">
        <f t="shared" ref="E57" si="6">+E58+E59</f>
        <v>0</v>
      </c>
      <c r="F57" s="55">
        <f>+F58+F59</f>
        <v>0</v>
      </c>
      <c r="G57" s="55">
        <f>+G58+G59</f>
        <v>0</v>
      </c>
      <c r="H57" s="90">
        <f>+H58+H59</f>
        <v>0</v>
      </c>
    </row>
    <row r="58" spans="2:8">
      <c r="B58" s="91" t="s">
        <v>9</v>
      </c>
      <c r="C58" s="28">
        <f t="shared" si="5"/>
        <v>0</v>
      </c>
      <c r="D58" s="29"/>
      <c r="E58" s="29"/>
      <c r="F58" s="29"/>
      <c r="G58" s="29"/>
      <c r="H58" s="96"/>
    </row>
    <row r="59" spans="2:8">
      <c r="B59" s="91" t="s">
        <v>10</v>
      </c>
      <c r="C59" s="28">
        <f t="shared" si="5"/>
        <v>0</v>
      </c>
      <c r="D59" s="29"/>
      <c r="E59" s="29"/>
      <c r="F59" s="29"/>
      <c r="G59" s="29"/>
      <c r="H59" s="96"/>
    </row>
    <row r="60" spans="2:8" ht="15.6">
      <c r="B60" s="89" t="s">
        <v>32</v>
      </c>
      <c r="C60" s="54">
        <f t="shared" si="5"/>
        <v>0</v>
      </c>
      <c r="D60" s="55">
        <f>+D61+D62</f>
        <v>0</v>
      </c>
      <c r="E60" s="55">
        <f t="shared" ref="E60" si="7">+E61+E62</f>
        <v>0</v>
      </c>
      <c r="F60" s="55">
        <f>+F61+F62</f>
        <v>0</v>
      </c>
      <c r="G60" s="55">
        <f>+G61+G62</f>
        <v>0</v>
      </c>
      <c r="H60" s="90">
        <f>+H61+H62</f>
        <v>0</v>
      </c>
    </row>
    <row r="61" spans="2:8">
      <c r="B61" s="91" t="s">
        <v>9</v>
      </c>
      <c r="C61" s="28">
        <f t="shared" si="5"/>
        <v>0</v>
      </c>
      <c r="D61" s="29"/>
      <c r="E61" s="29"/>
      <c r="F61" s="29"/>
      <c r="G61" s="29"/>
      <c r="H61" s="96"/>
    </row>
    <row r="62" spans="2:8">
      <c r="B62" s="91" t="s">
        <v>10</v>
      </c>
      <c r="C62" s="28">
        <f t="shared" si="5"/>
        <v>0</v>
      </c>
      <c r="D62" s="29"/>
      <c r="E62" s="29"/>
      <c r="F62" s="29"/>
      <c r="G62" s="29"/>
      <c r="H62" s="96"/>
    </row>
    <row r="63" spans="2:8" ht="31.2">
      <c r="B63" s="89" t="s">
        <v>87</v>
      </c>
      <c r="C63" s="54">
        <f t="shared" si="5"/>
        <v>0</v>
      </c>
      <c r="D63" s="57">
        <f>+D64+D65</f>
        <v>0</v>
      </c>
      <c r="E63" s="57">
        <f t="shared" ref="E63" si="8">+E64+E65</f>
        <v>0</v>
      </c>
      <c r="F63" s="57">
        <f>+F64+F65</f>
        <v>0</v>
      </c>
      <c r="G63" s="57">
        <f>+G64+G65</f>
        <v>0</v>
      </c>
      <c r="H63" s="97">
        <f>+H64+H65</f>
        <v>0</v>
      </c>
    </row>
    <row r="64" spans="2:8">
      <c r="B64" s="91" t="s">
        <v>9</v>
      </c>
      <c r="C64" s="28">
        <f t="shared" si="5"/>
        <v>0</v>
      </c>
      <c r="D64" s="20"/>
      <c r="E64" s="20"/>
      <c r="F64" s="33"/>
      <c r="G64" s="20"/>
      <c r="H64" s="98"/>
    </row>
    <row r="65" spans="2:8">
      <c r="B65" s="91" t="s">
        <v>10</v>
      </c>
      <c r="C65" s="28">
        <f t="shared" si="5"/>
        <v>0</v>
      </c>
      <c r="D65" s="20"/>
      <c r="E65" s="20"/>
      <c r="F65" s="33"/>
      <c r="G65" s="20"/>
      <c r="H65" s="98"/>
    </row>
    <row r="66" spans="2:8" ht="16.2" thickBot="1">
      <c r="B66" s="99" t="s">
        <v>22</v>
      </c>
      <c r="C66" s="100">
        <f>+C63+C60+C57+C50+C47+C44</f>
        <v>0</v>
      </c>
      <c r="D66" s="100">
        <f t="shared" ref="D66:H66" si="9">+D63+D60+D57+D50+D47+D44</f>
        <v>0</v>
      </c>
      <c r="E66" s="100">
        <f t="shared" si="9"/>
        <v>0</v>
      </c>
      <c r="F66" s="100">
        <f t="shared" si="9"/>
        <v>0</v>
      </c>
      <c r="G66" s="100">
        <f t="shared" si="9"/>
        <v>0</v>
      </c>
      <c r="H66" s="100">
        <f t="shared" si="9"/>
        <v>0</v>
      </c>
    </row>
    <row r="68" spans="2:8" ht="15.6">
      <c r="B68" s="59" t="s">
        <v>38</v>
      </c>
      <c r="C68" s="58">
        <f>+C66+C25-C36</f>
        <v>0</v>
      </c>
    </row>
    <row r="71" spans="2:8">
      <c r="B71" s="8" t="s">
        <v>34</v>
      </c>
    </row>
    <row r="72" spans="2:8">
      <c r="B72" s="8" t="s">
        <v>36</v>
      </c>
    </row>
    <row r="74" spans="2:8">
      <c r="B74" s="8" t="s">
        <v>35</v>
      </c>
    </row>
    <row r="75" spans="2:8">
      <c r="B75" s="8" t="s">
        <v>36</v>
      </c>
    </row>
    <row r="76" spans="2:8">
      <c r="D76" s="72"/>
      <c r="E76" s="72"/>
      <c r="F76" s="72"/>
    </row>
    <row r="77" spans="2:8">
      <c r="B77" s="70" t="s">
        <v>24</v>
      </c>
      <c r="D77" s="72"/>
      <c r="E77" s="72"/>
      <c r="F77" s="72"/>
    </row>
    <row r="78" spans="2:8">
      <c r="D78" s="71"/>
      <c r="E78" s="71"/>
      <c r="F78" s="71"/>
    </row>
    <row r="79" spans="2:8">
      <c r="B79" s="71" t="s">
        <v>50</v>
      </c>
      <c r="C79" s="71"/>
      <c r="D79" s="71"/>
      <c r="E79" s="71"/>
      <c r="F79" s="71"/>
    </row>
    <row r="80" spans="2:8">
      <c r="B80" s="71" t="s">
        <v>51</v>
      </c>
      <c r="C80" s="71"/>
      <c r="D80" s="71"/>
      <c r="E80" s="71"/>
      <c r="F80" s="71"/>
    </row>
    <row r="81" spans="2:6">
      <c r="B81" s="71"/>
      <c r="C81" s="71"/>
      <c r="D81" s="71"/>
      <c r="E81" s="71"/>
      <c r="F81" s="71"/>
    </row>
    <row r="82" spans="2:6">
      <c r="B82" s="71" t="s">
        <v>52</v>
      </c>
      <c r="C82" s="71"/>
      <c r="D82" s="71"/>
      <c r="E82" s="71"/>
      <c r="F82" s="71"/>
    </row>
    <row r="83" spans="2:6">
      <c r="B83" s="71" t="s">
        <v>57</v>
      </c>
      <c r="C83" s="71"/>
      <c r="D83" s="71"/>
      <c r="E83" s="71"/>
      <c r="F83" s="71"/>
    </row>
    <row r="84" spans="2:6">
      <c r="B84" s="71"/>
      <c r="C84" s="71"/>
    </row>
    <row r="85" spans="2:6">
      <c r="B85" s="71" t="s">
        <v>75</v>
      </c>
      <c r="C85" s="71"/>
    </row>
    <row r="86" spans="2:6">
      <c r="B86" s="71"/>
      <c r="C86" s="71"/>
    </row>
    <row r="87" spans="2:6">
      <c r="B87" s="34" t="s">
        <v>92</v>
      </c>
      <c r="C87" s="71"/>
    </row>
    <row r="88" spans="2:6">
      <c r="B88" s="34" t="s">
        <v>90</v>
      </c>
    </row>
    <row r="89" spans="2:6">
      <c r="B89" s="34"/>
    </row>
    <row r="90" spans="2:6">
      <c r="B90" s="73" t="s">
        <v>56</v>
      </c>
    </row>
    <row r="91" spans="2:6">
      <c r="B91" s="73" t="s">
        <v>59</v>
      </c>
    </row>
    <row r="111" spans="2:3">
      <c r="B111" s="11"/>
    </row>
    <row r="112" spans="2:3" ht="15.6">
      <c r="B112" s="68"/>
      <c r="C112" s="69"/>
    </row>
    <row r="120" spans="2:8" s="74" customFormat="1">
      <c r="B120" s="8"/>
      <c r="C120" s="8"/>
      <c r="D120" s="8"/>
      <c r="E120" s="8"/>
      <c r="F120" s="8"/>
      <c r="G120" s="8"/>
      <c r="H120" s="8"/>
    </row>
    <row r="121" spans="2:8" s="74" customFormat="1">
      <c r="B121" s="8"/>
      <c r="C121" s="8"/>
      <c r="D121" s="8"/>
      <c r="E121" s="8"/>
      <c r="F121" s="8"/>
      <c r="G121" s="8"/>
      <c r="H121" s="8"/>
    </row>
    <row r="122" spans="2:8">
      <c r="D122" s="74"/>
      <c r="E122" s="74"/>
      <c r="F122" s="74"/>
      <c r="G122" s="74"/>
      <c r="H122" s="74"/>
    </row>
    <row r="123" spans="2:8">
      <c r="E123" s="74"/>
      <c r="F123" s="74"/>
      <c r="G123" s="74"/>
      <c r="H123" s="74"/>
    </row>
    <row r="124" spans="2:8">
      <c r="B124" s="60"/>
    </row>
  </sheetData>
  <mergeCells count="5">
    <mergeCell ref="B28:E28"/>
    <mergeCell ref="C41:C42"/>
    <mergeCell ref="B40:H40"/>
    <mergeCell ref="B41:B43"/>
    <mergeCell ref="D41:H4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16"/>
  <sheetViews>
    <sheetView workbookViewId="0">
      <selection activeCell="B5" sqref="B5"/>
    </sheetView>
  </sheetViews>
  <sheetFormatPr defaultRowHeight="14.4"/>
  <cols>
    <col min="2" max="2" width="36.33203125" customWidth="1"/>
    <col min="3" max="3" width="17.33203125" customWidth="1"/>
    <col min="4" max="4" width="18.88671875" customWidth="1"/>
    <col min="5" max="5" width="24.88671875" customWidth="1"/>
    <col min="6" max="6" width="15" customWidth="1"/>
    <col min="7" max="7" width="14.5546875" customWidth="1"/>
    <col min="8" max="8" width="16.33203125" customWidth="1"/>
  </cols>
  <sheetData>
    <row r="1" spans="2:8" ht="15" thickBot="1"/>
    <row r="2" spans="2:8" ht="15" thickBot="1">
      <c r="B2" s="4" t="s">
        <v>46</v>
      </c>
      <c r="C2" s="5"/>
    </row>
    <row r="4" spans="2:8" ht="43.2">
      <c r="B4" s="1" t="s">
        <v>48</v>
      </c>
      <c r="C4" s="1" t="s">
        <v>19</v>
      </c>
      <c r="D4" s="1" t="s">
        <v>28</v>
      </c>
      <c r="E4" s="1" t="s">
        <v>20</v>
      </c>
      <c r="F4" s="1" t="s">
        <v>27</v>
      </c>
      <c r="G4" s="1" t="s">
        <v>21</v>
      </c>
      <c r="H4" s="1" t="s">
        <v>81</v>
      </c>
    </row>
    <row r="5" spans="2:8" ht="21.75" customHeight="1">
      <c r="B5" s="2"/>
      <c r="C5" s="2"/>
      <c r="D5" s="2"/>
      <c r="E5" s="2"/>
      <c r="F5" s="2"/>
      <c r="G5" s="2"/>
      <c r="H5" s="2"/>
    </row>
    <row r="6" spans="2:8">
      <c r="B6" s="2"/>
      <c r="C6" s="2"/>
      <c r="D6" s="2"/>
      <c r="E6" s="2"/>
      <c r="F6" s="2"/>
      <c r="G6" s="2"/>
      <c r="H6" s="2"/>
    </row>
    <row r="7" spans="2:8">
      <c r="B7" s="2"/>
      <c r="C7" s="2"/>
      <c r="D7" s="2"/>
      <c r="E7" s="2"/>
      <c r="F7" s="2"/>
      <c r="G7" s="2"/>
      <c r="H7" s="2"/>
    </row>
    <row r="8" spans="2:8">
      <c r="B8" s="2"/>
      <c r="C8" s="2"/>
      <c r="D8" s="2"/>
      <c r="E8" s="2"/>
      <c r="F8" s="2"/>
      <c r="G8" s="2"/>
      <c r="H8" s="2"/>
    </row>
    <row r="9" spans="2:8">
      <c r="B9" s="2"/>
      <c r="C9" s="2"/>
      <c r="D9" s="2"/>
      <c r="E9" s="2"/>
      <c r="F9" s="104"/>
      <c r="G9" s="104"/>
      <c r="H9" s="104"/>
    </row>
    <row r="10" spans="2:8">
      <c r="B10" s="2"/>
      <c r="C10" s="2"/>
      <c r="D10" s="2"/>
      <c r="E10" s="2"/>
      <c r="F10" s="104"/>
      <c r="G10" s="104"/>
      <c r="H10" s="104"/>
    </row>
    <row r="11" spans="2:8">
      <c r="B11" s="2"/>
      <c r="C11" s="2"/>
      <c r="D11" s="2"/>
      <c r="E11" s="2"/>
      <c r="F11" s="104"/>
      <c r="G11" s="104"/>
      <c r="H11" s="104"/>
    </row>
    <row r="12" spans="2:8">
      <c r="B12" s="2"/>
      <c r="C12" s="2"/>
      <c r="D12" s="2"/>
      <c r="E12" s="2"/>
      <c r="F12" s="104"/>
      <c r="G12" s="104"/>
      <c r="H12" s="104"/>
    </row>
    <row r="13" spans="2:8">
      <c r="B13" s="2"/>
      <c r="C13" s="2"/>
      <c r="D13" s="2"/>
      <c r="E13" s="2"/>
      <c r="F13" s="104"/>
      <c r="G13" s="104"/>
      <c r="H13" s="104"/>
    </row>
    <row r="14" spans="2:8">
      <c r="B14" s="2"/>
      <c r="C14" s="2"/>
      <c r="D14" s="2"/>
      <c r="E14" s="2"/>
      <c r="F14" s="104"/>
      <c r="G14" s="104"/>
      <c r="H14" s="104"/>
    </row>
    <row r="15" spans="2:8">
      <c r="B15" s="2"/>
      <c r="C15" s="2"/>
      <c r="D15" s="2"/>
      <c r="E15" s="2"/>
      <c r="F15" s="104"/>
      <c r="G15" s="104"/>
      <c r="H15" s="104"/>
    </row>
    <row r="16" spans="2:8">
      <c r="B16" s="3" t="s">
        <v>29</v>
      </c>
      <c r="C16" s="3"/>
      <c r="D16" s="2"/>
      <c r="E16" s="2"/>
      <c r="F16" s="104"/>
      <c r="G16" s="104"/>
      <c r="H16" s="10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I28" sqref="I28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Balance Sheet Obligations</vt:lpstr>
      <vt:lpstr>Schedule 1</vt:lpstr>
      <vt:lpstr>CIS Funds  </vt:lpstr>
      <vt:lpstr>Schedule CIS 2</vt:lpstr>
      <vt:lpstr>Proj Payouts &amp; Source of Funds</vt:lpstr>
    </vt:vector>
  </TitlesOfParts>
  <Company>Financial Services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Campbell</dc:creator>
  <cp:lastModifiedBy>Jevaughn Hyatt</cp:lastModifiedBy>
  <cp:lastPrinted>2023-10-19T15:27:12Z</cp:lastPrinted>
  <dcterms:created xsi:type="dcterms:W3CDTF">2020-03-17T14:20:09Z</dcterms:created>
  <dcterms:modified xsi:type="dcterms:W3CDTF">2025-03-11T20:58:09Z</dcterms:modified>
</cp:coreProperties>
</file>