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sliu\Desktop\Desktop\Desktop documents\RCTS\Forms for Locking\"/>
    </mc:Choice>
  </mc:AlternateContent>
  <xr:revisionPtr revIDLastSave="0" documentId="13_ncr:1_{C2AC83C6-9A5E-4820-86BC-9C460AC07513}" xr6:coauthVersionLast="47" xr6:coauthVersionMax="47" xr10:uidLastSave="{00000000-0000-0000-0000-000000000000}"/>
  <bookViews>
    <workbookView xWindow="-108" yWindow="-108" windowWidth="23256" windowHeight="12456" xr2:uid="{00000000-000D-0000-FFFF-FFFF00000000}"/>
  </bookViews>
  <sheets>
    <sheet name="Cover" sheetId="1" r:id="rId1"/>
    <sheet name="13.01" sheetId="2" r:id="rId2"/>
    <sheet name="13.02" sheetId="9" r:id="rId3"/>
    <sheet name="13.03" sheetId="5" r:id="rId4"/>
    <sheet name="13.04" sheetId="6" r:id="rId5"/>
    <sheet name="13.05" sheetId="8" r:id="rId6"/>
    <sheet name="13.06" sheetId="11" r:id="rId7"/>
    <sheet name="13.07" sheetId="14" r:id="rId8"/>
    <sheet name="13.08" sheetId="3" r:id="rId9"/>
    <sheet name="13.09" sheetId="13" r:id="rId10"/>
    <sheet name="13.10" sheetId="4" r:id="rId11"/>
    <sheet name="13.11" sheetId="10" r:id="rId12"/>
    <sheet name="Key" sheetId="12" state="hidden" r:id="rId13"/>
  </sheets>
  <definedNames>
    <definedName name="_xlnm.Print_Area" localSheetId="1">'13.01'!$A$2:$Q$173</definedName>
    <definedName name="_xlnm.Print_Area" localSheetId="2">'13.02'!$A$1:$H$57</definedName>
    <definedName name="_xlnm.Print_Area" localSheetId="5">'13.05'!$A$1:$O$44</definedName>
    <definedName name="_xlnm.Print_Area" localSheetId="6">'13.06'!$A$1:$K$131</definedName>
    <definedName name="_xlnm.Print_Area" localSheetId="8">'13.08'!$A$1:$L$70</definedName>
    <definedName name="_xlnm.Print_Area" localSheetId="10">'13.10'!$A$1:$I$36</definedName>
    <definedName name="_xlnm.Print_Area" localSheetId="0">Cover!$A$1:$I$73</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5" l="1"/>
  <c r="K23" i="5"/>
  <c r="K24" i="5"/>
  <c r="K25" i="5"/>
  <c r="K26" i="5"/>
  <c r="I67" i="10"/>
  <c r="I65" i="10"/>
  <c r="I63" i="10"/>
  <c r="I61" i="10"/>
  <c r="I38" i="10"/>
  <c r="I36" i="10"/>
  <c r="I34" i="10"/>
  <c r="I32" i="10"/>
  <c r="I30" i="10"/>
  <c r="I28" i="10"/>
  <c r="I25" i="10"/>
  <c r="I13" i="10" l="1"/>
  <c r="I23" i="10"/>
  <c r="I21" i="10"/>
  <c r="I19" i="10"/>
  <c r="I17" i="10"/>
  <c r="I15" i="10"/>
  <c r="F46" i="6" l="1"/>
  <c r="E46" i="6"/>
  <c r="G15" i="6"/>
  <c r="C5" i="14"/>
  <c r="C4" i="14"/>
  <c r="C3" i="14"/>
  <c r="I66" i="11"/>
  <c r="I58" i="11"/>
  <c r="C6" i="13" l="1"/>
  <c r="C5" i="13"/>
  <c r="C4" i="13"/>
  <c r="H41" i="8"/>
  <c r="H40" i="8"/>
  <c r="E41" i="8"/>
  <c r="E40" i="8"/>
  <c r="B3" i="5"/>
  <c r="E4" i="2"/>
  <c r="E5" i="2"/>
  <c r="E6" i="2"/>
  <c r="O58" i="2"/>
  <c r="N58" i="2"/>
  <c r="M58" i="2"/>
  <c r="L58" i="2"/>
  <c r="P56" i="2"/>
  <c r="P55" i="2"/>
  <c r="P52" i="2"/>
  <c r="P51" i="2"/>
  <c r="P58" i="2" l="1"/>
  <c r="E37" i="6"/>
  <c r="B5" i="5"/>
  <c r="B6" i="9"/>
  <c r="D5" i="11" l="1"/>
  <c r="D4" i="11"/>
  <c r="D3" i="11"/>
  <c r="B3" i="6" l="1"/>
  <c r="B4" i="6"/>
  <c r="B5" i="6"/>
  <c r="F18" i="6" l="1"/>
  <c r="E18" i="6"/>
  <c r="G17" i="6"/>
  <c r="G16" i="6"/>
  <c r="G14" i="6"/>
  <c r="F49" i="5"/>
  <c r="K47" i="5"/>
  <c r="K42" i="5"/>
  <c r="K49" i="5" s="1"/>
  <c r="K56" i="5" s="1"/>
  <c r="F42" i="5"/>
  <c r="J28" i="5"/>
  <c r="I28" i="5"/>
  <c r="I46" i="10" s="1"/>
  <c r="K27" i="5"/>
  <c r="K21" i="5"/>
  <c r="K20" i="5"/>
  <c r="K19" i="5"/>
  <c r="K18" i="5"/>
  <c r="K17" i="5"/>
  <c r="K16" i="5"/>
  <c r="F39" i="9"/>
  <c r="I42" i="10" s="1"/>
  <c r="F51" i="5" l="1"/>
  <c r="I48" i="10" s="1"/>
  <c r="G18" i="6"/>
  <c r="K28" i="5"/>
  <c r="I57" i="10" l="1"/>
  <c r="I55" i="10" a="1"/>
  <c r="I55" i="10" s="1"/>
  <c r="I53" i="10"/>
  <c r="D5" i="10"/>
  <c r="D4" i="10"/>
  <c r="D3" i="10"/>
  <c r="B5" i="9"/>
  <c r="B4" i="9"/>
  <c r="I70" i="10" l="1"/>
  <c r="B6" i="8"/>
  <c r="B5" i="8"/>
  <c r="B4" i="8"/>
  <c r="C4" i="4" l="1"/>
  <c r="C5" i="4"/>
  <c r="C6" i="4"/>
  <c r="B4" i="5" l="1"/>
  <c r="C5" i="3"/>
  <c r="C4" i="3"/>
  <c r="C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tc={F0E4CF1E-4F02-424E-9AB2-01CBACB7DA87}</author>
  </authors>
  <commentList>
    <comment ref="I2" authorId="0" shapeId="0" xr:uid="{F0E4CF1E-4F02-424E-9AB2-01CBACB7DA87}">
      <text>
        <t>[Threaded comment]
Your version of Excel allows you to read this threaded comment; however, any edits to it will get removed if the file is opened in a newer version of Excel. Learn more: https://go.microsoft.com/fwlink/?linkid=870924
Comment:
    Regulated entities must not have access to this sheet</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<sst xmlns="http://schemas.openxmlformats.org/spreadsheetml/2006/main" count="1236" uniqueCount="1112">
  <si>
    <t>FORM AIR/TCSP</t>
  </si>
  <si>
    <t>FORM 13</t>
  </si>
  <si>
    <t>ANNUAL INFORMATION RETURN</t>
  </si>
  <si>
    <t>TRUST AND CORPORATE SERVICES PROVIDERS</t>
  </si>
  <si>
    <t>THE TRUST AND CORPORATE SERVICES PROVIDERS ACT, 2017 (“TCSP Act”)</t>
  </si>
  <si>
    <t>The Trust and Corporate Services Providers (Licensing and Operations) Regulations, 2022 ("TCSP Regulations")</t>
  </si>
  <si>
    <t>SECTIONS 47(1)(e) and (f) of the TCSP Act</t>
  </si>
  <si>
    <t>REGULATIONS 11 and 14 of the TCSP Regulations</t>
  </si>
  <si>
    <t>CONTACT DETAILS</t>
  </si>
  <si>
    <t>(a)</t>
  </si>
  <si>
    <t>Legal Name of Licensee</t>
  </si>
  <si>
    <t>(b)</t>
  </si>
  <si>
    <t>Trading Name(s) (if different from legal name)</t>
  </si>
  <si>
    <t>(c)</t>
  </si>
  <si>
    <t>Licence Number of the FSC</t>
  </si>
  <si>
    <t>(d)</t>
  </si>
  <si>
    <t>Capacity of the Licensee</t>
  </si>
  <si>
    <t>(e)</t>
  </si>
  <si>
    <t>Type of Entity</t>
  </si>
  <si>
    <t>(f)</t>
  </si>
  <si>
    <t>Reporting Period (dd/mm/yyyy)</t>
  </si>
  <si>
    <t xml:space="preserve">From:                                                            </t>
  </si>
  <si>
    <t>To:</t>
  </si>
  <si>
    <t>(g)</t>
  </si>
  <si>
    <t>Taxpayer Registration Number</t>
  </si>
  <si>
    <t>(h)</t>
  </si>
  <si>
    <t>Business Address</t>
  </si>
  <si>
    <t>(i)</t>
  </si>
  <si>
    <t>Telephone Number</t>
  </si>
  <si>
    <t>(j)</t>
  </si>
  <si>
    <t>Fax Number</t>
  </si>
  <si>
    <t>(k)</t>
  </si>
  <si>
    <t>If the response to (e) is "other", please specify:</t>
  </si>
  <si>
    <t>(l)</t>
  </si>
  <si>
    <t>Primary Jurisdictions of Operations</t>
  </si>
  <si>
    <t>Principal Representative</t>
  </si>
  <si>
    <t>(m)</t>
  </si>
  <si>
    <t>Name:</t>
  </si>
  <si>
    <t>(n)</t>
  </si>
  <si>
    <t>Registration Number of the FSC:</t>
  </si>
  <si>
    <t>(o)</t>
  </si>
  <si>
    <t>Taxpayer Registration Number:</t>
  </si>
  <si>
    <t>(p)</t>
  </si>
  <si>
    <t>Telephone Number(s):</t>
  </si>
  <si>
    <t>(q)</t>
  </si>
  <si>
    <t>E-mail Address:</t>
  </si>
  <si>
    <t>Content</t>
  </si>
  <si>
    <t>13.01</t>
  </si>
  <si>
    <t>Product, Service, and Customer</t>
  </si>
  <si>
    <t>13.02</t>
  </si>
  <si>
    <t>Services Provided to Regulated Entities</t>
  </si>
  <si>
    <t>13.03</t>
  </si>
  <si>
    <t xml:space="preserve">Financial Resources </t>
  </si>
  <si>
    <t>13.04</t>
  </si>
  <si>
    <t>Trusts</t>
  </si>
  <si>
    <t>13.05</t>
  </si>
  <si>
    <t xml:space="preserve">Directorship, Secretaryship, Partnership </t>
  </si>
  <si>
    <t>13.06</t>
  </si>
  <si>
    <t>Governance</t>
  </si>
  <si>
    <t>13.07</t>
  </si>
  <si>
    <t>Interrogatories</t>
  </si>
  <si>
    <t>13.08</t>
  </si>
  <si>
    <t>Supporting Document Checklist</t>
  </si>
  <si>
    <t>13.09</t>
  </si>
  <si>
    <t>Declaration</t>
  </si>
  <si>
    <t>13.10</t>
  </si>
  <si>
    <t>Validation Sheet</t>
  </si>
  <si>
    <t>Before completing this form please read the Instruction Guide for Completing and Submitting the Annual Information Return.</t>
  </si>
  <si>
    <t xml:space="preserve">The completed form and any supporting documents may be submitted: 											</t>
  </si>
  <si>
    <r>
      <t xml:space="preserve">by registered mail through the post or hand delivery to the offices of the Financial Services Commission at 39-43 Barbados Avenue, Kingston 5; </t>
    </r>
    <r>
      <rPr>
        <b/>
        <sz val="12"/>
        <color theme="1"/>
        <rFont val="Calibri"/>
        <family val="2"/>
        <scheme val="minor"/>
      </rPr>
      <t xml:space="preserve">and </t>
    </r>
    <r>
      <rPr>
        <sz val="12"/>
        <color theme="1"/>
        <rFont val="Calibri"/>
        <family val="2"/>
        <scheme val="minor"/>
      </rPr>
      <t xml:space="preserve">to both of the following email addresses: </t>
    </r>
  </si>
  <si>
    <t xml:space="preserve">                         records@fscjamaica.org</t>
  </si>
  <si>
    <t>records@fscjamaica.org</t>
  </si>
  <si>
    <t xml:space="preserve">                         RCTS@fscjamaica.org</t>
  </si>
  <si>
    <t>RCTS@fscjamaica.org</t>
  </si>
  <si>
    <t>via the specified portal on the FSC's website, when available</t>
  </si>
  <si>
    <t xml:space="preserve">       FORM AIR/TCSP</t>
  </si>
  <si>
    <t>PRODUCT, SERVICE, AND  CUSTOMER</t>
  </si>
  <si>
    <t>FSC 13.01</t>
  </si>
  <si>
    <t>Industry Sector(s)</t>
  </si>
  <si>
    <t>Which sector best describes your business activities?</t>
  </si>
  <si>
    <t>If other, please specify:</t>
  </si>
  <si>
    <t>Products and Services</t>
  </si>
  <si>
    <t>Please state the total number of customers as a trust and/or corporate service provider as at the end of the reporting period:</t>
  </si>
  <si>
    <t>2.2.1</t>
  </si>
  <si>
    <t>Please indicate the number of customers to which the following services are being provided by completing the table below:</t>
  </si>
  <si>
    <t>Number of customers at the beginning of the year</t>
  </si>
  <si>
    <t>Number of customers established during the year</t>
  </si>
  <si>
    <t>Number of customers received from  (or transferred to) other service providers during the year</t>
  </si>
  <si>
    <t>Number of customers terminated during the year</t>
  </si>
  <si>
    <t>Number of customers as at the end of the year      (1 + 2 + 3 - 4 )</t>
  </si>
  <si>
    <t>Select all services/products that apply</t>
  </si>
  <si>
    <t>Domestic</t>
  </si>
  <si>
    <t>Foreign</t>
  </si>
  <si>
    <t>Acting as a coordinator or an assistant in the formation, management or administration of a firm or company</t>
  </si>
  <si>
    <t>Acting as (or arranging for another person to act as) a director of a company, an alternate director or a partner of a firm</t>
  </si>
  <si>
    <t>Acting or arranging for another person to act as a secretary of a company</t>
  </si>
  <si>
    <t>Providing a registered office, business address, correspondence address or administrative address, for a company or firm, or any other person</t>
  </si>
  <si>
    <t>Acting as (or arranging for another person to act as) a nominee shareholder for another person</t>
  </si>
  <si>
    <t>Arranging the establishment of any legal entities not covered by (a) to (d) and providing any of the services set out under  (a) to (d) to such entities</t>
  </si>
  <si>
    <t>Service that the Minister by order published in the Gazette, prescribe as a corporate service</t>
  </si>
  <si>
    <t>Creation of a trust</t>
  </si>
  <si>
    <t>Acting as trustee, executor or administrator in relation to a trust</t>
  </si>
  <si>
    <t>Arranging for any person to act as  trustee in respect of a trust</t>
  </si>
  <si>
    <t>Administration services in relation to a trust</t>
  </si>
  <si>
    <t>Service that the Minister by order published in the Gazette, prescribe as a trust service</t>
  </si>
  <si>
    <t xml:space="preserve">                                                                                  Total                             </t>
  </si>
  <si>
    <t>2.2.2</t>
  </si>
  <si>
    <t>State the number of clients at the end of the reporting period to whom only one service is provided:</t>
  </si>
  <si>
    <t>2.2.3</t>
  </si>
  <si>
    <t>State the number of clients at the end of the reporting period to whom more than one services are provided:</t>
  </si>
  <si>
    <t>2.2.4</t>
  </si>
  <si>
    <t>State the number of new clients declined or business relationship terminated during the reporting period, based on recommendations of your staff:</t>
  </si>
  <si>
    <t>2.2.5</t>
  </si>
  <si>
    <t>Legal Form</t>
  </si>
  <si>
    <t>Please provide below a summary of the number of customers to which services are being provided as per their legal form:</t>
  </si>
  <si>
    <t>Private Limited Companies</t>
  </si>
  <si>
    <t>Public Limited Companies</t>
  </si>
  <si>
    <t>Unlimited Companies</t>
  </si>
  <si>
    <t>Other</t>
  </si>
  <si>
    <t>Total</t>
  </si>
  <si>
    <t>(ii)</t>
  </si>
  <si>
    <t>Incorporated in Jamaica</t>
  </si>
  <si>
    <t>(iii)</t>
  </si>
  <si>
    <t>Incorporated in another jurisdiction</t>
  </si>
  <si>
    <t>Partnerships</t>
  </si>
  <si>
    <t>Foundations</t>
  </si>
  <si>
    <t>Non Profit Organizations</t>
  </si>
  <si>
    <t>(iv)</t>
  </si>
  <si>
    <t>Non-incorporated entities established in Jamaica</t>
  </si>
  <si>
    <t>(v)</t>
  </si>
  <si>
    <t>Non-incorporated entities established  in other jurisdictions</t>
  </si>
  <si>
    <t>If yes, state the total number of such customers below; and if no, please input "0" (zero):</t>
  </si>
  <si>
    <t>2.3.1</t>
  </si>
  <si>
    <t>Nominee Shareholders</t>
  </si>
  <si>
    <t>2.3.2</t>
  </si>
  <si>
    <t>2.3.3</t>
  </si>
  <si>
    <t>Bearer Shares</t>
  </si>
  <si>
    <t>Does the service provider offers complex products or services as per its own risk assessment?</t>
  </si>
  <si>
    <t>2.4.1</t>
  </si>
  <si>
    <t>If yes, state the total number of customers below with complex or unusual or large transactions or unusual patterns of transactions; and if no, please input "0" (zero):</t>
  </si>
  <si>
    <t>2.4.2</t>
  </si>
  <si>
    <t>Does the service provider have corporate customers with complex structures?</t>
  </si>
  <si>
    <t>2.4.3</t>
  </si>
  <si>
    <t>If yes, state the total number of corporate customers with complex structures and if no, please input "0" (zero):</t>
  </si>
  <si>
    <t xml:space="preserve">Do you hold or manage client funds (other than sums paid as fees for professional services), accounts, securities, or other assets as a service provider? </t>
  </si>
  <si>
    <t>2.5.1</t>
  </si>
  <si>
    <t>If  “yes”, what is the value of funds managed in the last year for trusts (excluding pension arrangements that are exempt under the TCSP Act)?</t>
  </si>
  <si>
    <t>$</t>
  </si>
  <si>
    <t>2.5.2</t>
  </si>
  <si>
    <t>If  “yes”, what is the value of funds managed in the last year not related to trusts?</t>
  </si>
  <si>
    <t>Do you accept cash (physical currency)?</t>
  </si>
  <si>
    <t>2.6.1</t>
  </si>
  <si>
    <t>If “yes”, what percentage of your service provider business involves cash?</t>
  </si>
  <si>
    <t>%</t>
  </si>
  <si>
    <t xml:space="preserve">Do you send/receive funds from other countries (including the payment of fees either on your own behalf or on behalf of someone else)? </t>
  </si>
  <si>
    <t>2.7.1</t>
  </si>
  <si>
    <t>If  “yes”, what is the  total value of transactions for the reporting period?</t>
  </si>
  <si>
    <t>Customers</t>
  </si>
  <si>
    <t>Current Year</t>
  </si>
  <si>
    <t>Prior Year</t>
  </si>
  <si>
    <t>For how many customers  were customer due diligence  conducted in the course of carrying out activities regulated by the TCSP Act during the reporting period?</t>
  </si>
  <si>
    <t>3.1.1</t>
  </si>
  <si>
    <t>If no customer due diligence  was conducted during the reporting period, please state below the reason for this:</t>
  </si>
  <si>
    <t>3.1.2</t>
  </si>
  <si>
    <t>For how many new customers did the service provider rely on third parties to undertake customer due diligence? If none, please input "0" (zero):</t>
  </si>
  <si>
    <t>Please state the number of customers for whom the service provider carried out, as at the end of the reporting period:</t>
  </si>
  <si>
    <t>3.2.1</t>
  </si>
  <si>
    <t>simplified due diligence</t>
  </si>
  <si>
    <t>3.2.2</t>
  </si>
  <si>
    <t>standard due diligence</t>
  </si>
  <si>
    <t>3.2.3</t>
  </si>
  <si>
    <t>enhanced due diligence</t>
  </si>
  <si>
    <t>How many of the customers referred to in (3.2) are:</t>
  </si>
  <si>
    <t>3.3.1</t>
  </si>
  <si>
    <t>individuals resident in Jamaica?</t>
  </si>
  <si>
    <t>3.3.2</t>
  </si>
  <si>
    <t>corporate entities domiciled in Jamaica?</t>
  </si>
  <si>
    <t>3.3.3</t>
  </si>
  <si>
    <t>individuals not resident in Jamaica?</t>
  </si>
  <si>
    <t>3.3.4</t>
  </si>
  <si>
    <t>entities not domiciled in Jamaica (including companies, partnerships, trusts, charities, foundations, etc.)?</t>
  </si>
  <si>
    <t>3.3.5</t>
  </si>
  <si>
    <t>classified as, or are associated with, politically exposed persons ("PEP") (including customers that are beneficially owned or are controlled by, or for the benefit of, a PEP)?</t>
  </si>
  <si>
    <t>3.3.6</t>
  </si>
  <si>
    <t>classified as high net worth individuals?</t>
  </si>
  <si>
    <t>3.3.7</t>
  </si>
  <si>
    <t>a trust or another vehicle for holding personal assets?</t>
  </si>
  <si>
    <t>3.3.8</t>
  </si>
  <si>
    <t>a government body?</t>
  </si>
  <si>
    <t>3.3.9</t>
  </si>
  <si>
    <t xml:space="preserve">Other?  </t>
  </si>
  <si>
    <t>(Specify the type of customer)</t>
  </si>
  <si>
    <t>Does the business have any clients who have given hold mail instruction to the service provider?</t>
  </si>
  <si>
    <t>3.4.1</t>
  </si>
  <si>
    <t>If yes, please specify the number of such clients:</t>
  </si>
  <si>
    <t>3.4.2</t>
  </si>
  <si>
    <t>Does the service provider have policies and procedures to:</t>
  </si>
  <si>
    <t>obtain or renew written hold mail instruction from clients?</t>
  </si>
  <si>
    <t>verify the client’s signature on the instruction against the signature records of the service provider?</t>
  </si>
  <si>
    <t>require the client or a person authorized by him to acknowledge the collection of the client’s mail?</t>
  </si>
  <si>
    <t>How many non face-to-face customers does the service provider have?</t>
  </si>
  <si>
    <t>Does the service provider have customers with cash intensive businesses?</t>
  </si>
  <si>
    <t>3.6.1</t>
  </si>
  <si>
    <t>If yes, state the number of customers:</t>
  </si>
  <si>
    <t>Geographic Areas</t>
  </si>
  <si>
    <t>Does the service provider have customers who are resident of FATF High Risk Countries?</t>
  </si>
  <si>
    <t>4.1.1</t>
  </si>
  <si>
    <t>If yes, state the total number of such customers; and if no, please input "0" (zero):</t>
  </si>
  <si>
    <t>Does the service provider have a beneficial owner, a parent or subsidiary company, or  a branch in a FATF High risk Country?</t>
  </si>
  <si>
    <t>4.2.1</t>
  </si>
  <si>
    <t xml:space="preserve">For the service provider's customer base as at the end of the reporting period (December 31) please provide the following data: </t>
  </si>
  <si>
    <t>Customers who are individuals and their Beneficial Owners per Country of Residence</t>
  </si>
  <si>
    <t>Customers or Beneficial Owners who are, or are associated with, PEPs per Country of Residence</t>
  </si>
  <si>
    <t>Legal Persons per Country of Incorporation, Registration, etc.</t>
  </si>
  <si>
    <t>Legal Arrangements per Country of Establishment</t>
  </si>
  <si>
    <t>Country</t>
  </si>
  <si>
    <t>Number</t>
  </si>
  <si>
    <t>SERVICES PROVIDED TO REGULATED ENTITIES</t>
  </si>
  <si>
    <t>FSC 13.02</t>
  </si>
  <si>
    <t>Type of Regulated Entities</t>
  </si>
  <si>
    <t>5.1.1</t>
  </si>
  <si>
    <t>Does the service provider provides services to any entity regulated by the FSC?</t>
  </si>
  <si>
    <t>5.1.2</t>
  </si>
  <si>
    <t>If yes, please indicate the type and number of each entity to which services are being provided:</t>
  </si>
  <si>
    <t>Regulated Entities</t>
  </si>
  <si>
    <t>Tick the Relevant Type</t>
  </si>
  <si>
    <t>Number of Entities</t>
  </si>
  <si>
    <t>ü</t>
  </si>
  <si>
    <t>Dealer</t>
  </si>
  <si>
    <t>Investment Adviser</t>
  </si>
  <si>
    <t>Dealers’ Representative</t>
  </si>
  <si>
    <t>Investment Adviser’s Representative</t>
  </si>
  <si>
    <t xml:space="preserve"> </t>
  </si>
  <si>
    <t>Collective Investment Scheme (Local)</t>
  </si>
  <si>
    <t>Collective Investment Scheme (Foreign)</t>
  </si>
  <si>
    <t>Insurance Companies</t>
  </si>
  <si>
    <t>Corporate Brokers</t>
  </si>
  <si>
    <t>Facultative Placement  Brokers</t>
  </si>
  <si>
    <t xml:space="preserve">Overseas Reinsurance Brokers </t>
  </si>
  <si>
    <t>Local Reinsurance Brokers   </t>
  </si>
  <si>
    <t>Corporate Agents</t>
  </si>
  <si>
    <t>Managing General Agent</t>
  </si>
  <si>
    <t>Corporate Insurance Consultants</t>
  </si>
  <si>
    <t>Corporate Claims Negotiators</t>
  </si>
  <si>
    <t>Corporate Insurance Investigators</t>
  </si>
  <si>
    <t>Corporate Loss Adjusters</t>
  </si>
  <si>
    <t>Association of Underwriters                      </t>
  </si>
  <si>
    <t>Corporate Trustees</t>
  </si>
  <si>
    <t>Investment Managers</t>
  </si>
  <si>
    <t>Administrators</t>
  </si>
  <si>
    <t xml:space="preserve">          Total</t>
  </si>
  <si>
    <t>5.2.1</t>
  </si>
  <si>
    <t>Does the service provider provides services or undertake activities that are not regulated by the FSC?</t>
  </si>
  <si>
    <t>5.2.2</t>
  </si>
  <si>
    <t xml:space="preserve">If yes, please list below the different services/activities and the number of related clients: </t>
  </si>
  <si>
    <t xml:space="preserve">      Services/Activities</t>
  </si>
  <si>
    <t xml:space="preserve">    Number of clients</t>
  </si>
  <si>
    <t>FINANCIAL RESOURCES</t>
  </si>
  <si>
    <t>FSC 13.03</t>
  </si>
  <si>
    <t>Source of Revenue</t>
  </si>
  <si>
    <t>State  the gross annual revenue for this reporting period represented by the  following services and products provided as applicable:</t>
  </si>
  <si>
    <t>All quantities in JMD thousands (J$'000)</t>
  </si>
  <si>
    <t xml:space="preserve">                                                                                                                              Grand Total</t>
  </si>
  <si>
    <t>Balance Sheet Summary</t>
  </si>
  <si>
    <t>Current Assets</t>
  </si>
  <si>
    <t>Current Liabilities</t>
  </si>
  <si>
    <t>Cash and cash equivalent</t>
  </si>
  <si>
    <t>Amount due to related parties</t>
  </si>
  <si>
    <t>Funds held in trust for customers</t>
  </si>
  <si>
    <t>Amount due to customers</t>
  </si>
  <si>
    <t>Amounts due from related parties</t>
  </si>
  <si>
    <t>Licence fees due not paid</t>
  </si>
  <si>
    <t>Amounts receivable from customers</t>
  </si>
  <si>
    <t>Trade and other payables</t>
  </si>
  <si>
    <t>Other receivables</t>
  </si>
  <si>
    <t>1.19</t>
  </si>
  <si>
    <t>Other current liabilities</t>
  </si>
  <si>
    <t>Short-term investments</t>
  </si>
  <si>
    <t>Other current assets</t>
  </si>
  <si>
    <t>Total current assets</t>
  </si>
  <si>
    <t>1.20</t>
  </si>
  <si>
    <t>Total current liabilities</t>
  </si>
  <si>
    <t>Non Current Assets</t>
  </si>
  <si>
    <t>Non Current Liabilities</t>
  </si>
  <si>
    <t>Fixed Assets</t>
  </si>
  <si>
    <t>1.10</t>
  </si>
  <si>
    <t>Other non-current liabilities</t>
  </si>
  <si>
    <t>Long-term investments</t>
  </si>
  <si>
    <t>Total non-current liabilities</t>
  </si>
  <si>
    <t>Other non-current assets</t>
  </si>
  <si>
    <t>Total non-current assets</t>
  </si>
  <si>
    <t>Total Liabilities</t>
  </si>
  <si>
    <t>Total Assets</t>
  </si>
  <si>
    <t>Shareholders' Equity</t>
  </si>
  <si>
    <t>Share capital / Other capital</t>
  </si>
  <si>
    <t>Retained earnings</t>
  </si>
  <si>
    <t>Other reserves</t>
  </si>
  <si>
    <t>Total Liabilities and Shareholders' Equity</t>
  </si>
  <si>
    <t>Contingent Liabilities</t>
  </si>
  <si>
    <t>Are there any contingent liabilities not reported in the last audited financial statements or other reports submitted to the FSC?</t>
  </si>
  <si>
    <t>8.1.1</t>
  </si>
  <si>
    <t>if yes, please provide the details below:</t>
  </si>
  <si>
    <t>TRUSTS</t>
  </si>
  <si>
    <t>FSC 13.04</t>
  </si>
  <si>
    <t>Please state the assets under trusteeship and/or administration (excluding pension arrangements that are exempt under the TCSP Act):</t>
  </si>
  <si>
    <t>Domestic Trust</t>
  </si>
  <si>
    <t>Foreign Trust</t>
  </si>
  <si>
    <t>Trusteeship</t>
  </si>
  <si>
    <t>Trust administration services only</t>
  </si>
  <si>
    <t>Trusteeship and provision of  trust administration services</t>
  </si>
  <si>
    <t xml:space="preserve">                               Grand Total</t>
  </si>
  <si>
    <t>Please identify the type of assets held in trust  (Excluding pension arrangements that are exempt under the TCSP Act):</t>
  </si>
  <si>
    <t>Types of Assets under Trust</t>
  </si>
  <si>
    <t>Total J$'000</t>
  </si>
  <si>
    <t>Cash</t>
  </si>
  <si>
    <t>Treasury bills</t>
  </si>
  <si>
    <t>Bonds and debentures</t>
  </si>
  <si>
    <t>Stocks and shares</t>
  </si>
  <si>
    <t>Real estate</t>
  </si>
  <si>
    <t>Venture capital funds</t>
  </si>
  <si>
    <t>Repurchase agreements</t>
  </si>
  <si>
    <t>Leases</t>
  </si>
  <si>
    <t>Promissory notes</t>
  </si>
  <si>
    <t>Commercial paper</t>
  </si>
  <si>
    <t>Other (Please specify below)</t>
  </si>
  <si>
    <t>Please state the number of trusts administered/managed  (Excluding pension arrangements that are exempt under the TCSP Act):</t>
  </si>
  <si>
    <t>Amount of Assets Under Trust</t>
  </si>
  <si>
    <t>Number of Trusts</t>
  </si>
  <si>
    <t>Assets Under Trusteeship and/or Administration (J$'m)</t>
  </si>
  <si>
    <t>Up to $1m</t>
  </si>
  <si>
    <t>&gt;$1m to $10m</t>
  </si>
  <si>
    <t>&gt;$10m to $100m</t>
  </si>
  <si>
    <t>&gt;$100m</t>
  </si>
  <si>
    <t>Appointments and Types of Trusts</t>
  </si>
  <si>
    <t>Number of Appointments</t>
  </si>
  <si>
    <t>12.1.1</t>
  </si>
  <si>
    <t>What is the total number of persons within the service provider who performs duties, on behalf of the service provider, as a protector?</t>
  </si>
  <si>
    <t>12.1.2</t>
  </si>
  <si>
    <t>In each case, please provide the names of the individuals and the number of appointments:</t>
  </si>
  <si>
    <t>First Name</t>
  </si>
  <si>
    <t>Middle Name</t>
  </si>
  <si>
    <t>Last Name</t>
  </si>
  <si>
    <t>Types of Trusts</t>
  </si>
  <si>
    <t>12.2.1</t>
  </si>
  <si>
    <t>Please state below in the table provided the different types and number of trusts administered:</t>
  </si>
  <si>
    <t>Types</t>
  </si>
  <si>
    <t>Type of Powers</t>
  </si>
  <si>
    <t>Beneficiary's Country of Residency</t>
  </si>
  <si>
    <t>Settler's Country of Residency</t>
  </si>
  <si>
    <t>12.2.2</t>
  </si>
  <si>
    <t>If "other" is selected, please specify the type of trust:</t>
  </si>
  <si>
    <t>DIRECTORSHIP, SECRETARYSHIP, PARTNERSHIP</t>
  </si>
  <si>
    <t>FSC 13.05</t>
  </si>
  <si>
    <t>What is the total number of persons within the service provider who performs the following duties, on behalf of the service provider during the reporting period:</t>
  </si>
  <si>
    <t>Acting as a director of a company or other entity?</t>
  </si>
  <si>
    <t>Acting as an alternate director of a company or other entity?</t>
  </si>
  <si>
    <t>Acting as a secretary of a company or other entity?</t>
  </si>
  <si>
    <t>Acting as a partner of a firm?</t>
  </si>
  <si>
    <t>In each case, please provide the names of the individuals and the number of appointments each individual holds as at the end of the reporting period:</t>
  </si>
  <si>
    <t>Position</t>
  </si>
  <si>
    <t>Name</t>
  </si>
  <si>
    <t>Secretaryship</t>
  </si>
  <si>
    <t>Directorship</t>
  </si>
  <si>
    <t>Alternate Directorship</t>
  </si>
  <si>
    <t>Partnership</t>
  </si>
  <si>
    <t>Local Entities</t>
  </si>
  <si>
    <t>Foreign Entities</t>
  </si>
  <si>
    <t>Number of directors</t>
  </si>
  <si>
    <t>Number of partners</t>
  </si>
  <si>
    <t>Number of alternate directors</t>
  </si>
  <si>
    <t>Number of Secretaries</t>
  </si>
  <si>
    <t>GOVERNANCE</t>
  </si>
  <si>
    <t>FSC 13.06</t>
  </si>
  <si>
    <t>Does the service provider has any board members, senior executives, or shareholders who are PEPs?</t>
  </si>
  <si>
    <t>What is the total number of staff employed by the service provider?</t>
  </si>
  <si>
    <t>How many employees are engaged in the provision of corporate services?</t>
  </si>
  <si>
    <t>How many employees are engaged in the provision of trust services?</t>
  </si>
  <si>
    <t>Does the service provider ensures that its risk management policies, procedures, and controls are adequate and complied with?</t>
  </si>
  <si>
    <t>Were any new risks identified and added to your risk register in the reporting period?</t>
  </si>
  <si>
    <t>Has the service provider undertaken a risk assessment of the business during the reporting period?</t>
  </si>
  <si>
    <t>If no, please explain:</t>
  </si>
  <si>
    <t>If yes, has the risk assessment conducted been reviewed internally by the Board/Principal/Senior Management as applicable and approved?</t>
  </si>
  <si>
    <t xml:space="preserve">If yes to 18.2, when was the most recent internal review of the risk assessment for the business completed? </t>
  </si>
  <si>
    <t>dd/mm/yyyy</t>
  </si>
  <si>
    <t>Based on the service provider's risk assessment, what AML/CFT risk rating has been assessed?</t>
  </si>
  <si>
    <t>Inherent Risk</t>
  </si>
  <si>
    <t>Risk Rating</t>
  </si>
  <si>
    <t>Product/Service</t>
  </si>
  <si>
    <t>Customer</t>
  </si>
  <si>
    <t>Geography</t>
  </si>
  <si>
    <t>Distribution</t>
  </si>
  <si>
    <t xml:space="preserve">Overall </t>
  </si>
  <si>
    <t>If no to 18.2, please explain:</t>
  </si>
  <si>
    <t>If no to 18.2, what is the date that the risk assessment was initially prepared?</t>
  </si>
  <si>
    <t>If yes to 18.2, has the risk assessment for the service provider's business been independently audited?</t>
  </si>
  <si>
    <t>If yes to 18.7, when was the most recent independent audit of the risk assessment completed?</t>
  </si>
  <si>
    <t>Of the total number of clients in respect of which corporate services are provided what percentage fall in the following risk categories?</t>
  </si>
  <si>
    <t>High</t>
  </si>
  <si>
    <t>Above Average</t>
  </si>
  <si>
    <t>Moderate</t>
  </si>
  <si>
    <t>Low</t>
  </si>
  <si>
    <t>Not Rated</t>
  </si>
  <si>
    <t>18.10</t>
  </si>
  <si>
    <t>Of the total number of clients in respect of which trust services are provided what percentage fall in the following risk categories?</t>
  </si>
  <si>
    <t>Has the service provider developed an AML/CFT programme?</t>
  </si>
  <si>
    <t>if yes, has the AML/CFT programme developed by the licensee been reviewed internally?</t>
  </si>
  <si>
    <t>If yes to 19.2, when was the most recent internal review of the AML/CFT Programme completed?</t>
  </si>
  <si>
    <t>If no to 19.2, what is the date that the  AML/CFT Programme was initially prepared?</t>
  </si>
  <si>
    <t>Has the AML/CFT Programme for the service provider's business been independently audited?</t>
  </si>
  <si>
    <t>If yes to 19.5, when was the most recent audit of your AML/CFT Programme completed?</t>
  </si>
  <si>
    <t>Did the most recent audit of the risk assessment and the  AML/CFT Programme identify any deficiencies?</t>
  </si>
  <si>
    <t>If yes, have you taken the necessary steps to effect the changes  required to address all the identified deficiencies?</t>
  </si>
  <si>
    <t>If no, please provide brief explanation below:</t>
  </si>
  <si>
    <t>Describe (in the provided space) the process used to determine whether there are adequate systems and controls in place to:</t>
  </si>
  <si>
    <t xml:space="preserve"> comply with applicable requirements regarding client monies?</t>
  </si>
  <si>
    <t xml:space="preserve"> identify, assess, monitor, and manage all key risk exposures?</t>
  </si>
  <si>
    <t xml:space="preserve"> obtain, update, maintain and secure the service provider's business records; inclusive of accounting records, client records, and other relevant records?</t>
  </si>
  <si>
    <t>Werw there any systemic events identified and changes made to the licensee's contingency/business plan during the reporting period?</t>
  </si>
  <si>
    <t>Does the entity have in place systems and control to protect it against data breaches and/or cyber attacks?</t>
  </si>
  <si>
    <t>Has the licensee been exposed to any cyber attacks in the reporting period?</t>
  </si>
  <si>
    <t>Were any data breaches and/or cyber attqcks reported to the relevant regulatory body(ies) during the reporting period?</t>
  </si>
  <si>
    <t>Were clients informed of any data breaches and/or cyber attacks during the reporting period?</t>
  </si>
  <si>
    <t>How many meetings of the Board/Principals/or Senior Management were held during the review period?</t>
  </si>
  <si>
    <t>Is AML/CFT a standard agenda item at meetings of the Board/Principals/Senior Management?</t>
  </si>
  <si>
    <t>During the review period, how many times have AML/CFT matters been an agenda item at these meetings:</t>
  </si>
  <si>
    <t xml:space="preserve">   Board?</t>
  </si>
  <si>
    <t xml:space="preserve">   Principals?</t>
  </si>
  <si>
    <t xml:space="preserve">   Senior Management?</t>
  </si>
  <si>
    <t xml:space="preserve">   Staff?</t>
  </si>
  <si>
    <t>COMPLAINTS</t>
  </si>
  <si>
    <t>FSC 13.07</t>
  </si>
  <si>
    <t>Were any complaints lodged during the period under review?</t>
  </si>
  <si>
    <t>If yes, please state below the number of complaints:</t>
  </si>
  <si>
    <t>Complaints relating to advice given</t>
  </si>
  <si>
    <t>Complaints relating to the complaints handling process</t>
  </si>
  <si>
    <t>Complaints relating to information provided (inclusive of advertising material and other disclosures)</t>
  </si>
  <si>
    <t>Complaints relating to accessibility of product/service information or changes thereto</t>
  </si>
  <si>
    <t>Complaints relating to system unavailability or downtime</t>
  </si>
  <si>
    <t>Complaints relating to any change in systems or migration of data between systems</t>
  </si>
  <si>
    <t>Other (specify):</t>
  </si>
  <si>
    <t>Are there any complaint unresolved for a period in excess of three months from the time the complaint was lodged with you or brought to your attention by the FSC?</t>
  </si>
  <si>
    <t>If yes,  please provide the details, including the reasons why the complaint(s) remain unresolved:</t>
  </si>
  <si>
    <t>State the number of all complaints resolved in favour of the clients</t>
  </si>
  <si>
    <t>State the number of complaints resolved in the timeframe stated below:</t>
  </si>
  <si>
    <t>0 - 3 days</t>
  </si>
  <si>
    <t>4 - 7 days</t>
  </si>
  <si>
    <t>8 - 14 days</t>
  </si>
  <si>
    <t>15 -21 days</t>
  </si>
  <si>
    <t>21 - 30 days</t>
  </si>
  <si>
    <t>More than 30 days</t>
  </si>
  <si>
    <t>INTERROGATORIES</t>
  </si>
  <si>
    <t>FSC 13.08</t>
  </si>
  <si>
    <t xml:space="preserve">Has any claim been made against your professional indemnity insurance policy in your capacity as a service provider for the period under review? </t>
  </si>
  <si>
    <t>if yes, please provide  pertinent details:</t>
  </si>
  <si>
    <t>Has any claim under the professional indemnity insurance policy in your capacity as a service provider been settled during the reporting period?</t>
  </si>
  <si>
    <t>Has the professional indemnity insurer refused any claim during the reporting period?</t>
  </si>
  <si>
    <t>Has the service provider's professional indemnity insurance coverage been reassessed to ensure it remains appropriate taking into account the size, nature, and complexity of the business?</t>
  </si>
  <si>
    <t xml:space="preserve">if yes,  what is the date of the last assessment? </t>
  </si>
  <si>
    <t>Has the service provider's professional indemnity insurance coverage lapsed at any time during the reporting period?</t>
  </si>
  <si>
    <t>Has the service provider, or any of the entity within the service provider's group, where applicable,  been the subject of any disciplinary action or had its affairs investigated by any regulator?</t>
  </si>
  <si>
    <t>if yes, please provide  all pertinent details:</t>
  </si>
  <si>
    <t>Was the service provider's business continuity and/or disaster recovery plan activated during the reporting period?</t>
  </si>
  <si>
    <t>If yes, please provide details below, including the circumstances of the activation, and whether the arrangements were effective:</t>
  </si>
  <si>
    <t>Are the service provider's records maintained in accordance with section 16 of the TCSP Act?</t>
  </si>
  <si>
    <t>Are the service provider's records been kept in accordance with  Regulation 8 of the TCSP Regulations?</t>
  </si>
  <si>
    <t xml:space="preserve">If yes, please state where the records are being kept (specify physical address including country/territory): </t>
  </si>
  <si>
    <t>Did the service provider have in place any outsourcing arrangements for any of its services/activities during the review period?</t>
  </si>
  <si>
    <t>If yes, please provide the below details for each entity to which services/activities have been outsourced:</t>
  </si>
  <si>
    <t>Name of the Entity</t>
  </si>
  <si>
    <t>Function</t>
  </si>
  <si>
    <t>Activity Outsourced</t>
  </si>
  <si>
    <t>Volume (%) Outsourced</t>
  </si>
  <si>
    <t>Jurisdiction</t>
  </si>
  <si>
    <t>Are all agreements with third parties in writing?</t>
  </si>
  <si>
    <r>
      <t xml:space="preserve">Please state the number of suspicious activity reports submitted </t>
    </r>
    <r>
      <rPr>
        <sz val="11"/>
        <rFont val="Calibri"/>
        <family val="2"/>
      </rPr>
      <t xml:space="preserve">to the Financial Investigations Division during </t>
    </r>
    <r>
      <rPr>
        <sz val="11"/>
        <color theme="1"/>
        <rFont val="Calibri"/>
        <family val="2"/>
      </rPr>
      <t>the reporting period:</t>
    </r>
  </si>
  <si>
    <t>Which of the following channels of communication does the licensee utilize for communicating with clients (select all that applies):</t>
  </si>
  <si>
    <t>Toll-free lines</t>
  </si>
  <si>
    <t>Call-back facilities</t>
  </si>
  <si>
    <t>Other cost-free channels</t>
  </si>
  <si>
    <t xml:space="preserve">        Specify</t>
  </si>
  <si>
    <t>SUPPORTING DOCUMENT CHECKLIST</t>
  </si>
  <si>
    <t>FSC 13.09</t>
  </si>
  <si>
    <t>DOCUMENT DESCRIPTION</t>
  </si>
  <si>
    <t xml:space="preserve">Please tick </t>
  </si>
  <si>
    <t>Organizational Chart</t>
  </si>
  <si>
    <t>Insurance policy that complies with the standard set out in Guidelines: Professional Indemnity Insurance RCTS-GUI2022/06-0010</t>
  </si>
  <si>
    <t>Risk Assessment Report(s) signed by the licensee, if an individual, or in respect of a body corporate by at least two directors or other senior management personnel as applicable</t>
  </si>
  <si>
    <t>DECLARATION</t>
  </si>
  <si>
    <t>FSC 13.10</t>
  </si>
  <si>
    <t>I/We confirm that, with the exception of any breaches previously notified to the FSC in writing, during the period covered by this return, the business of the service provider has been conducted in accordance with -</t>
  </si>
  <si>
    <t>the Trust and Corporate Services Providers Act, 2017 ("TSCP Act")</t>
  </si>
  <si>
    <t>any licence conditions (including modifications) imposed by the FSC)</t>
  </si>
  <si>
    <t>relevant  Guidelines issued by the FSC</t>
  </si>
  <si>
    <t>any directions issued by the FSC</t>
  </si>
  <si>
    <t>I/We declare that the FSC has been informed of all notifiable events.</t>
  </si>
  <si>
    <t>I/We hereby certify that, to the best of my/our knowledge and belief after undertaking all reasonable inquiries, the information provided in this form is true, accurate, and complete.</t>
  </si>
  <si>
    <r>
      <t xml:space="preserve">All documents  and information submitted to the  FSC must be complete, true and accurate.   Providing false or misleading information or omission of information is an offence under section </t>
    </r>
    <r>
      <rPr>
        <b/>
        <sz val="11"/>
        <rFont val="Calibri"/>
        <family val="2"/>
        <scheme val="minor"/>
      </rPr>
      <t>26</t>
    </r>
    <r>
      <rPr>
        <b/>
        <sz val="11"/>
        <color theme="1"/>
        <rFont val="Calibri"/>
        <family val="2"/>
        <scheme val="minor"/>
      </rPr>
      <t xml:space="preserve"> of the TCSP Act.</t>
    </r>
  </si>
  <si>
    <t>Name of Principal Representative:</t>
  </si>
  <si>
    <t>Position of Employment:</t>
  </si>
  <si>
    <t>Signature:</t>
  </si>
  <si>
    <t>Date (dd/mm/yyyy):</t>
  </si>
  <si>
    <t xml:space="preserve">              FORM AIR/TCSP</t>
  </si>
  <si>
    <t>VALIDATION SHEET</t>
  </si>
  <si>
    <t>FSC 13.11</t>
  </si>
  <si>
    <t>Product, Service, and Customers</t>
  </si>
  <si>
    <t>The total number of customers across all services/products and both domestic and foreign at the end of the reporting period does not exceed the number of customer:</t>
  </si>
  <si>
    <t>The total number of entities by legal form at the end of the reporting period does not exceed the total number of customers:</t>
  </si>
  <si>
    <t>The total number of customers for whom customer due diligence was conducted does not exceed the total number of customers:</t>
  </si>
  <si>
    <t>The total number of customers for whom simplified, normal and enhanced due diligence were conducted equals the total number of customers:</t>
  </si>
  <si>
    <t>The total number of individual, corporate, PEP, and other types of customers equals the total number of customers for whom CDD were conducted:</t>
  </si>
  <si>
    <t>The total number of PEPs does not exceed the total number of customers for whom enhanced due diligence were conducted:</t>
  </si>
  <si>
    <t>The total number of customers with complex or unusually large transactions or unusual patters of transactions does not exceed the number of clients for whom enhanced due diligence was conducted:</t>
  </si>
  <si>
    <t>The total number of non face-to-face customers with regards to nominee shareholders does not exceed the total number of customers:</t>
  </si>
  <si>
    <t>The total number of non face-to-face customers with regards to trusts does not exceed the total number of customers:</t>
  </si>
  <si>
    <t>The total number of non face-to-face customers with regards to Bearer Shares does not exceed the total number of customers:</t>
  </si>
  <si>
    <t>The total number of non face-to-face customers does not exceed the total number of customers:</t>
  </si>
  <si>
    <t>The total number of customers who are resident of FATF High Risk Countries do not exceed the total number of customers:</t>
  </si>
  <si>
    <t>Client monies concerning trust (excluding pension trusts which have been exempted from the operations of the TCSP Act) is less than or equal to the total assets reported for trusts being administered:</t>
  </si>
  <si>
    <t>The total number of regulated entities does not exceed the total number of customers:</t>
  </si>
  <si>
    <t>Financial Resources</t>
  </si>
  <si>
    <t>The sum of the revenue from domestic and foreign sources equals the total revenue:</t>
  </si>
  <si>
    <t>Total assets equals total liabilities and shareholders' equity:</t>
  </si>
  <si>
    <t>The sum of domestic and foreign assets under trusteeship and/or administration equals the total trust assets:</t>
  </si>
  <si>
    <t>The total of the portfolio of assets is equal the total trust assets under trusteeship and/or administration:</t>
  </si>
  <si>
    <t>The sum of the assets for all trusts administered/managed is equal the total trust :</t>
  </si>
  <si>
    <t>Directorship, Secretaryship, and Partnership</t>
  </si>
  <si>
    <t>The number of staff providing directorship services to legal persons is not greater than the total number of :</t>
  </si>
  <si>
    <t>The number of staff providing alternate directorship services to legal persons is not greater than the total number of employees:</t>
  </si>
  <si>
    <t>The number of staff providing secretarial services to legal persons is  not greater than the total number of employees:</t>
  </si>
  <si>
    <t>The number of staff providing services as a partner to legal persons is  not greater than the total number of employees:</t>
  </si>
  <si>
    <t>Validation Summary</t>
  </si>
  <si>
    <t>Sectors</t>
  </si>
  <si>
    <t>Service Providers</t>
  </si>
  <si>
    <t>Countries</t>
  </si>
  <si>
    <t>Code</t>
  </si>
  <si>
    <t>Accounting</t>
  </si>
  <si>
    <t>Corporate Service Provider (Individual)</t>
  </si>
  <si>
    <t>ICSP</t>
  </si>
  <si>
    <t>Afghanistan</t>
  </si>
  <si>
    <t>AFG</t>
  </si>
  <si>
    <t>Attorney-At-Law, Notaries, and other Independent Legal Professional</t>
  </si>
  <si>
    <t>Trust Service Provider (Individual)</t>
  </si>
  <si>
    <t>ITSP</t>
  </si>
  <si>
    <t>Aland Islands</t>
  </si>
  <si>
    <t>ALA</t>
  </si>
  <si>
    <t>Banking</t>
  </si>
  <si>
    <t>Trust and Corporate Services Provider (Individual)</t>
  </si>
  <si>
    <t>ITCSP</t>
  </si>
  <si>
    <t>Albania</t>
  </si>
  <si>
    <t>ALB</t>
  </si>
  <si>
    <t>Insurance</t>
  </si>
  <si>
    <t>Corporate Service Provider (Corporate)</t>
  </si>
  <si>
    <t>CCSP</t>
  </si>
  <si>
    <t>Algeria</t>
  </si>
  <si>
    <t>DZA</t>
  </si>
  <si>
    <t>Securities</t>
  </si>
  <si>
    <t>Trust Service Provider (Corporate)</t>
  </si>
  <si>
    <t>CTSP</t>
  </si>
  <si>
    <t>American Samoa</t>
  </si>
  <si>
    <t>ASM</t>
  </si>
  <si>
    <t>Pensions</t>
  </si>
  <si>
    <t>Trust and Corporate Services Provider (Corporate)</t>
  </si>
  <si>
    <t>CTCSP</t>
  </si>
  <si>
    <t>Andorra</t>
  </si>
  <si>
    <t>AND</t>
  </si>
  <si>
    <t>Gaming</t>
  </si>
  <si>
    <t>Angola</t>
  </si>
  <si>
    <t>AGO</t>
  </si>
  <si>
    <t>Real Estate</t>
  </si>
  <si>
    <t>Type  of Entity</t>
  </si>
  <si>
    <t>Anguilla</t>
  </si>
  <si>
    <t>AIA</t>
  </si>
  <si>
    <t>Charities</t>
  </si>
  <si>
    <t>Antarctica</t>
  </si>
  <si>
    <t>ATA</t>
  </si>
  <si>
    <t>Trust and Corporate Services Provider</t>
  </si>
  <si>
    <t>Individual</t>
  </si>
  <si>
    <t>Antigua and Barbuda</t>
  </si>
  <si>
    <t>ATG</t>
  </si>
  <si>
    <t>Private Limited Company (Domestic)</t>
  </si>
  <si>
    <t>Argentina</t>
  </si>
  <si>
    <t>ARG</t>
  </si>
  <si>
    <t>Public Limited Company (Domestic)</t>
  </si>
  <si>
    <t>Armenia</t>
  </si>
  <si>
    <t>ARM</t>
  </si>
  <si>
    <t>Unlimited Company (Domestic)</t>
  </si>
  <si>
    <t>Aruba</t>
  </si>
  <si>
    <t>ABW</t>
  </si>
  <si>
    <t>Private Limited Company (International)</t>
  </si>
  <si>
    <t>Australia</t>
  </si>
  <si>
    <t>AUS</t>
  </si>
  <si>
    <t>Public Limited Company (International)</t>
  </si>
  <si>
    <t>Austria</t>
  </si>
  <si>
    <t>AUT</t>
  </si>
  <si>
    <t>Unlimited Company (International)</t>
  </si>
  <si>
    <t>Azerbaijan</t>
  </si>
  <si>
    <t>AZE</t>
  </si>
  <si>
    <t>Limited Partnership</t>
  </si>
  <si>
    <t>Bahamas</t>
  </si>
  <si>
    <t>BHS</t>
  </si>
  <si>
    <t>General Partnership</t>
  </si>
  <si>
    <t>Bahrain</t>
  </si>
  <si>
    <t>BHR</t>
  </si>
  <si>
    <t>A Trust</t>
  </si>
  <si>
    <t>Bangladesh</t>
  </si>
  <si>
    <t>BGD</t>
  </si>
  <si>
    <t>Barbados</t>
  </si>
  <si>
    <t>BRB</t>
  </si>
  <si>
    <t>Belarus</t>
  </si>
  <si>
    <t>BLR</t>
  </si>
  <si>
    <t>Belgium</t>
  </si>
  <si>
    <t>BEL</t>
  </si>
  <si>
    <t>Type of Trust</t>
  </si>
  <si>
    <t>Belize</t>
  </si>
  <si>
    <t>BLZ</t>
  </si>
  <si>
    <t>Benin</t>
  </si>
  <si>
    <t>BEN</t>
  </si>
  <si>
    <t>Revocable</t>
  </si>
  <si>
    <t>Bermuda</t>
  </si>
  <si>
    <t>BMU</t>
  </si>
  <si>
    <t>Irrevocable</t>
  </si>
  <si>
    <t>Bhutan</t>
  </si>
  <si>
    <t>BTN</t>
  </si>
  <si>
    <t>Charitable</t>
  </si>
  <si>
    <t>Bolivia</t>
  </si>
  <si>
    <t>BOL</t>
  </si>
  <si>
    <t>Asset Protection</t>
  </si>
  <si>
    <t>Bosnia and Herzegovina</t>
  </si>
  <si>
    <t>BIH</t>
  </si>
  <si>
    <t>Constructive</t>
  </si>
  <si>
    <t>Botswana</t>
  </si>
  <si>
    <t>BWA</t>
  </si>
  <si>
    <t>Special Needs</t>
  </si>
  <si>
    <t>Bouvet Island</t>
  </si>
  <si>
    <t>BVT</t>
  </si>
  <si>
    <t>Spendrift</t>
  </si>
  <si>
    <t>Brazil</t>
  </si>
  <si>
    <t>BRA</t>
  </si>
  <si>
    <t>British Virgin Islands</t>
  </si>
  <si>
    <t>VGB</t>
  </si>
  <si>
    <t>Debenture Holders</t>
  </si>
  <si>
    <t>British Indian Ocean Territory</t>
  </si>
  <si>
    <t>IOT</t>
  </si>
  <si>
    <t>Educational</t>
  </si>
  <si>
    <t>Brunei Darussalam</t>
  </si>
  <si>
    <t>BRN</t>
  </si>
  <si>
    <t>Employee</t>
  </si>
  <si>
    <t>Bulgaria</t>
  </si>
  <si>
    <t>BGR</t>
  </si>
  <si>
    <t>Estate Planning</t>
  </si>
  <si>
    <t>Burkina Faso</t>
  </si>
  <si>
    <t>BFA</t>
  </si>
  <si>
    <t>Pension Fund</t>
  </si>
  <si>
    <t>Burundi</t>
  </si>
  <si>
    <t>BDI</t>
  </si>
  <si>
    <t>Profit Sharing</t>
  </si>
  <si>
    <t>Cambodia</t>
  </si>
  <si>
    <t>KHM</t>
  </si>
  <si>
    <t>Cameroon</t>
  </si>
  <si>
    <t>CMR</t>
  </si>
  <si>
    <t>Canada</t>
  </si>
  <si>
    <t>CAN</t>
  </si>
  <si>
    <t>Type of Power</t>
  </si>
  <si>
    <t>Cape Verde</t>
  </si>
  <si>
    <t>CPV</t>
  </si>
  <si>
    <t>Cayman Islands</t>
  </si>
  <si>
    <t>CYM</t>
  </si>
  <si>
    <t>Discrectionary</t>
  </si>
  <si>
    <t>Central African Republic</t>
  </si>
  <si>
    <t>CAF</t>
  </si>
  <si>
    <t xml:space="preserve">Non-discretionary </t>
  </si>
  <si>
    <t>Chad</t>
  </si>
  <si>
    <t>TCD</t>
  </si>
  <si>
    <t>Chile</t>
  </si>
  <si>
    <t>CHL</t>
  </si>
  <si>
    <t>China</t>
  </si>
  <si>
    <t>CHN</t>
  </si>
  <si>
    <t>Hong Kong, SAR China</t>
  </si>
  <si>
    <t>HKG</t>
  </si>
  <si>
    <t>Macao, SAR China</t>
  </si>
  <si>
    <t>MAC</t>
  </si>
  <si>
    <t>Christmas Island</t>
  </si>
  <si>
    <t>CXR</t>
  </si>
  <si>
    <t>Cocos (Keeling) Islands</t>
  </si>
  <si>
    <t>CCK</t>
  </si>
  <si>
    <t>Colombia</t>
  </si>
  <si>
    <t>COL</t>
  </si>
  <si>
    <t>Comoros</t>
  </si>
  <si>
    <t>COM</t>
  </si>
  <si>
    <t>Congo (Brazzaville)</t>
  </si>
  <si>
    <t>COG</t>
  </si>
  <si>
    <t>Congo, (Kinshasa)</t>
  </si>
  <si>
    <t>COD</t>
  </si>
  <si>
    <t>Cook Islands</t>
  </si>
  <si>
    <t>COK</t>
  </si>
  <si>
    <t>Costa Rica</t>
  </si>
  <si>
    <t>CRI</t>
  </si>
  <si>
    <t>Côte d'Ivoire</t>
  </si>
  <si>
    <t>CIV</t>
  </si>
  <si>
    <t>Croatia</t>
  </si>
  <si>
    <t>HRV</t>
  </si>
  <si>
    <t>Cuba</t>
  </si>
  <si>
    <t>CUB</t>
  </si>
  <si>
    <t>Cyprus</t>
  </si>
  <si>
    <t>CYP</t>
  </si>
  <si>
    <t>Czech Republic</t>
  </si>
  <si>
    <t>CZE</t>
  </si>
  <si>
    <t>Denmark</t>
  </si>
  <si>
    <t>DNK</t>
  </si>
  <si>
    <t>Djibouti</t>
  </si>
  <si>
    <t>DJI</t>
  </si>
  <si>
    <t>Dominica</t>
  </si>
  <si>
    <t>DMA</t>
  </si>
  <si>
    <t>Dominican Republic</t>
  </si>
  <si>
    <t>DOM</t>
  </si>
  <si>
    <t>Ecuador</t>
  </si>
  <si>
    <t>ECU</t>
  </si>
  <si>
    <t>Egypt</t>
  </si>
  <si>
    <t>EGY</t>
  </si>
  <si>
    <t>El Salvador</t>
  </si>
  <si>
    <t>SLV</t>
  </si>
  <si>
    <t>Equatorial Guinea</t>
  </si>
  <si>
    <t>GNQ</t>
  </si>
  <si>
    <t>Eritrea</t>
  </si>
  <si>
    <t>ERI</t>
  </si>
  <si>
    <t>Estonia</t>
  </si>
  <si>
    <t>EST</t>
  </si>
  <si>
    <t>Ethiopia</t>
  </si>
  <si>
    <t>ETH</t>
  </si>
  <si>
    <t>Falkland Islands (Malvinas)</t>
  </si>
  <si>
    <t>FLK</t>
  </si>
  <si>
    <t>Faroe Islands</t>
  </si>
  <si>
    <t>FRO</t>
  </si>
  <si>
    <t>Fiji</t>
  </si>
  <si>
    <t>FJI</t>
  </si>
  <si>
    <t>Finland</t>
  </si>
  <si>
    <t>FIN</t>
  </si>
  <si>
    <t>France</t>
  </si>
  <si>
    <t>FRA</t>
  </si>
  <si>
    <t>French Guiana</t>
  </si>
  <si>
    <t>GUF</t>
  </si>
  <si>
    <t>French Polynesia</t>
  </si>
  <si>
    <t>PYF</t>
  </si>
  <si>
    <t>French Southern Territories</t>
  </si>
  <si>
    <t>ATF</t>
  </si>
  <si>
    <t>Gabon</t>
  </si>
  <si>
    <t>GAB</t>
  </si>
  <si>
    <t>Gambia</t>
  </si>
  <si>
    <t>GMB</t>
  </si>
  <si>
    <t>Georgia</t>
  </si>
  <si>
    <t>GEO</t>
  </si>
  <si>
    <t>Germany</t>
  </si>
  <si>
    <t>DEU</t>
  </si>
  <si>
    <t>Ghana</t>
  </si>
  <si>
    <t>GHA</t>
  </si>
  <si>
    <t>Gibraltar</t>
  </si>
  <si>
    <t>GIB</t>
  </si>
  <si>
    <t>Greece</t>
  </si>
  <si>
    <t>GRC</t>
  </si>
  <si>
    <t>Greenland</t>
  </si>
  <si>
    <t>GRL</t>
  </si>
  <si>
    <t>Grenada</t>
  </si>
  <si>
    <t>GRD</t>
  </si>
  <si>
    <t>Guadeloupe</t>
  </si>
  <si>
    <t>GLP</t>
  </si>
  <si>
    <t>Guam</t>
  </si>
  <si>
    <t>GUM</t>
  </si>
  <si>
    <t>Guatemala</t>
  </si>
  <si>
    <t>GTM</t>
  </si>
  <si>
    <t>Guernsey</t>
  </si>
  <si>
    <t>GGY</t>
  </si>
  <si>
    <t>Guinea</t>
  </si>
  <si>
    <t>GIN</t>
  </si>
  <si>
    <t>Guinea-Bissau</t>
  </si>
  <si>
    <t>GNB</t>
  </si>
  <si>
    <t>Guyana</t>
  </si>
  <si>
    <t>GUY</t>
  </si>
  <si>
    <t>Haiti</t>
  </si>
  <si>
    <t>HTI</t>
  </si>
  <si>
    <t>Heard and Mcdonald Islands</t>
  </si>
  <si>
    <t>HMD</t>
  </si>
  <si>
    <t>Holy See (Vatican City State)</t>
  </si>
  <si>
    <t>VAT</t>
  </si>
  <si>
    <t>Honduras</t>
  </si>
  <si>
    <t>HND</t>
  </si>
  <si>
    <t>Hungary</t>
  </si>
  <si>
    <t>HUN</t>
  </si>
  <si>
    <t>Iceland</t>
  </si>
  <si>
    <t>ISL</t>
  </si>
  <si>
    <t>India</t>
  </si>
  <si>
    <t>IND</t>
  </si>
  <si>
    <t>Indonesia</t>
  </si>
  <si>
    <t>IDN</t>
  </si>
  <si>
    <t>Iran, Islamic Republic of</t>
  </si>
  <si>
    <t>IRN</t>
  </si>
  <si>
    <t>Iraq</t>
  </si>
  <si>
    <t>IRQ</t>
  </si>
  <si>
    <t>Ireland</t>
  </si>
  <si>
    <t>IRL</t>
  </si>
  <si>
    <t>Isle of Man</t>
  </si>
  <si>
    <t>IMN</t>
  </si>
  <si>
    <t>Israel</t>
  </si>
  <si>
    <t>ISR</t>
  </si>
  <si>
    <t>Italy</t>
  </si>
  <si>
    <t>ITA</t>
  </si>
  <si>
    <t>Jamaica</t>
  </si>
  <si>
    <t>JAM</t>
  </si>
  <si>
    <t>Japan</t>
  </si>
  <si>
    <t>JPN</t>
  </si>
  <si>
    <t>Jersey</t>
  </si>
  <si>
    <t>JEY</t>
  </si>
  <si>
    <t>Jordan</t>
  </si>
  <si>
    <t>JOR</t>
  </si>
  <si>
    <t>Kazakhstan</t>
  </si>
  <si>
    <t>KAZ</t>
  </si>
  <si>
    <t>Kenya</t>
  </si>
  <si>
    <t>KEN</t>
  </si>
  <si>
    <t>Kiribati</t>
  </si>
  <si>
    <t>KIR</t>
  </si>
  <si>
    <t>Korea (North)</t>
  </si>
  <si>
    <t>PRK</t>
  </si>
  <si>
    <t>Korea (South)</t>
  </si>
  <si>
    <t>KOR</t>
  </si>
  <si>
    <t>Kuwait</t>
  </si>
  <si>
    <t>KWT</t>
  </si>
  <si>
    <t>Kyrgyzstan</t>
  </si>
  <si>
    <t>KGZ</t>
  </si>
  <si>
    <t>Lao PDR</t>
  </si>
  <si>
    <t>LAO</t>
  </si>
  <si>
    <t>Latvia</t>
  </si>
  <si>
    <t>LVA</t>
  </si>
  <si>
    <t>Lebanon</t>
  </si>
  <si>
    <t>LBN</t>
  </si>
  <si>
    <t>Lesotho</t>
  </si>
  <si>
    <t>LSO</t>
  </si>
  <si>
    <t>Liberia</t>
  </si>
  <si>
    <t>LBR</t>
  </si>
  <si>
    <t>Libya</t>
  </si>
  <si>
    <t>LBY</t>
  </si>
  <si>
    <t>Liechtenstein</t>
  </si>
  <si>
    <t>LIE</t>
  </si>
  <si>
    <t>Lithuania</t>
  </si>
  <si>
    <t>LTU</t>
  </si>
  <si>
    <t>Luxembourg</t>
  </si>
  <si>
    <t>LUX</t>
  </si>
  <si>
    <t>Macedonia, Republic of</t>
  </si>
  <si>
    <t>MKD</t>
  </si>
  <si>
    <t>Madagascar</t>
  </si>
  <si>
    <t>MDG</t>
  </si>
  <si>
    <t>Malawi</t>
  </si>
  <si>
    <t>MWI</t>
  </si>
  <si>
    <t>Malaysia</t>
  </si>
  <si>
    <t>MYS</t>
  </si>
  <si>
    <t>Maldives</t>
  </si>
  <si>
    <t>MDV</t>
  </si>
  <si>
    <t>Mali</t>
  </si>
  <si>
    <t>MLI</t>
  </si>
  <si>
    <t>Malta</t>
  </si>
  <si>
    <t>MLT</t>
  </si>
  <si>
    <t>Marshall Islands</t>
  </si>
  <si>
    <t>MHL</t>
  </si>
  <si>
    <t>Martinique</t>
  </si>
  <si>
    <t>MTQ</t>
  </si>
  <si>
    <t>Mauritania</t>
  </si>
  <si>
    <t>MRT</t>
  </si>
  <si>
    <t>Mauritius</t>
  </si>
  <si>
    <t>MUS</t>
  </si>
  <si>
    <t>Mayotte</t>
  </si>
  <si>
    <t>MYT</t>
  </si>
  <si>
    <t>Mexico</t>
  </si>
  <si>
    <t>MEX</t>
  </si>
  <si>
    <t>Micronesia, Federated States of</t>
  </si>
  <si>
    <t>FSM</t>
  </si>
  <si>
    <t>Moldova</t>
  </si>
  <si>
    <t>MDA</t>
  </si>
  <si>
    <t>Monaco</t>
  </si>
  <si>
    <t>MCO</t>
  </si>
  <si>
    <t>Mongolia</t>
  </si>
  <si>
    <t>MNG</t>
  </si>
  <si>
    <t>Montenegro</t>
  </si>
  <si>
    <t>MNE</t>
  </si>
  <si>
    <t>Montserrat</t>
  </si>
  <si>
    <t>MSR</t>
  </si>
  <si>
    <t>Morocco</t>
  </si>
  <si>
    <t>MAR</t>
  </si>
  <si>
    <t>Mozambique</t>
  </si>
  <si>
    <t>MOZ</t>
  </si>
  <si>
    <t>Myanmar</t>
  </si>
  <si>
    <t>MMR</t>
  </si>
  <si>
    <t>Namibia</t>
  </si>
  <si>
    <t>NAM</t>
  </si>
  <si>
    <t>Nauru</t>
  </si>
  <si>
    <t>NRU</t>
  </si>
  <si>
    <t>Nepal</t>
  </si>
  <si>
    <t>NPL</t>
  </si>
  <si>
    <t>Netherlands</t>
  </si>
  <si>
    <t>NLD</t>
  </si>
  <si>
    <t>Netherlands Antilles</t>
  </si>
  <si>
    <t>ANT</t>
  </si>
  <si>
    <t>New Caledonia</t>
  </si>
  <si>
    <t>NCL</t>
  </si>
  <si>
    <t>New Zealand</t>
  </si>
  <si>
    <t>NZL</t>
  </si>
  <si>
    <t>Nicaragua</t>
  </si>
  <si>
    <t>NIC</t>
  </si>
  <si>
    <t>Niger</t>
  </si>
  <si>
    <t>NER</t>
  </si>
  <si>
    <t>Nigeria</t>
  </si>
  <si>
    <t>NGA</t>
  </si>
  <si>
    <t>Niue</t>
  </si>
  <si>
    <t>NIU</t>
  </si>
  <si>
    <t>Norfolk Island</t>
  </si>
  <si>
    <t>NFK</t>
  </si>
  <si>
    <t>Northern Mariana Islands</t>
  </si>
  <si>
    <t>MNP</t>
  </si>
  <si>
    <t>Norway</t>
  </si>
  <si>
    <t>NOR</t>
  </si>
  <si>
    <t>Oman</t>
  </si>
  <si>
    <t>OMN</t>
  </si>
  <si>
    <t>Pakistan</t>
  </si>
  <si>
    <t>PAK</t>
  </si>
  <si>
    <t>Palau</t>
  </si>
  <si>
    <t>PLW</t>
  </si>
  <si>
    <t>Palestinian Territory</t>
  </si>
  <si>
    <t>PSE</t>
  </si>
  <si>
    <t>Panama</t>
  </si>
  <si>
    <t>PAN</t>
  </si>
  <si>
    <t>Papua New Guinea</t>
  </si>
  <si>
    <t>PNG</t>
  </si>
  <si>
    <t>Paraguay</t>
  </si>
  <si>
    <t>PRY</t>
  </si>
  <si>
    <t>Peru</t>
  </si>
  <si>
    <t>PER</t>
  </si>
  <si>
    <t>Philippines</t>
  </si>
  <si>
    <t>PHL</t>
  </si>
  <si>
    <t>Pitcairn</t>
  </si>
  <si>
    <t>PCN</t>
  </si>
  <si>
    <t>Poland</t>
  </si>
  <si>
    <t>POL</t>
  </si>
  <si>
    <t>Portugal</t>
  </si>
  <si>
    <t>PRT</t>
  </si>
  <si>
    <t>Puerto Rico</t>
  </si>
  <si>
    <t>PRI</t>
  </si>
  <si>
    <t>Qatar</t>
  </si>
  <si>
    <t>QAT</t>
  </si>
  <si>
    <t>Réunion</t>
  </si>
  <si>
    <t>REU</t>
  </si>
  <si>
    <t>Romania</t>
  </si>
  <si>
    <t>ROU</t>
  </si>
  <si>
    <t>Russian Federation</t>
  </si>
  <si>
    <t>RUS</t>
  </si>
  <si>
    <t>Rwanda</t>
  </si>
  <si>
    <t>RWA</t>
  </si>
  <si>
    <t>Saint-Barthélemy</t>
  </si>
  <si>
    <t>BLM</t>
  </si>
  <si>
    <t>Saint Helena</t>
  </si>
  <si>
    <t>SHN</t>
  </si>
  <si>
    <t>Saint Kitts and Nevis</t>
  </si>
  <si>
    <t>KNA</t>
  </si>
  <si>
    <t>Saint Lucia</t>
  </si>
  <si>
    <t>LCA</t>
  </si>
  <si>
    <t>Saint-Martin (French part)</t>
  </si>
  <si>
    <t>MAF</t>
  </si>
  <si>
    <t>Saint Pierre and Miquelon</t>
  </si>
  <si>
    <t>SPM</t>
  </si>
  <si>
    <t>Saint Vincent and Grenadines</t>
  </si>
  <si>
    <t>VCT</t>
  </si>
  <si>
    <t>Samoa</t>
  </si>
  <si>
    <t>WSM</t>
  </si>
  <si>
    <t>San Marino</t>
  </si>
  <si>
    <t>SMR</t>
  </si>
  <si>
    <t>Sao Tome and Principe</t>
  </si>
  <si>
    <t>STP</t>
  </si>
  <si>
    <t>Saudi Arabia</t>
  </si>
  <si>
    <t>SAU</t>
  </si>
  <si>
    <t>Senegal</t>
  </si>
  <si>
    <t>SEN</t>
  </si>
  <si>
    <t>Serbia</t>
  </si>
  <si>
    <t>SRB</t>
  </si>
  <si>
    <t>Seychelles</t>
  </si>
  <si>
    <t>SYC</t>
  </si>
  <si>
    <t>Sierra Leone</t>
  </si>
  <si>
    <t>SLE</t>
  </si>
  <si>
    <t>Singapore</t>
  </si>
  <si>
    <t>SGP</t>
  </si>
  <si>
    <t>Slovakia</t>
  </si>
  <si>
    <t>SVK</t>
  </si>
  <si>
    <t>Slovenia</t>
  </si>
  <si>
    <t>SVN</t>
  </si>
  <si>
    <t>Solomon Islands</t>
  </si>
  <si>
    <t>SLB</t>
  </si>
  <si>
    <t>Somalia</t>
  </si>
  <si>
    <t>SOM</t>
  </si>
  <si>
    <t>South Africa</t>
  </si>
  <si>
    <t>ZAF</t>
  </si>
  <si>
    <t>South Georgia and the South Sandwich Islands</t>
  </si>
  <si>
    <t>SGS</t>
  </si>
  <si>
    <t>South Sudan</t>
  </si>
  <si>
    <t>SSD</t>
  </si>
  <si>
    <t>Spain</t>
  </si>
  <si>
    <t>ESP</t>
  </si>
  <si>
    <t>Sri Lanka</t>
  </si>
  <si>
    <t>LKA</t>
  </si>
  <si>
    <t>Sudan</t>
  </si>
  <si>
    <t>SDN</t>
  </si>
  <si>
    <t>Suriname</t>
  </si>
  <si>
    <t>SUR</t>
  </si>
  <si>
    <t>Svalbard and Jan Mayen Islands</t>
  </si>
  <si>
    <t>SJM</t>
  </si>
  <si>
    <t>Swaziland</t>
  </si>
  <si>
    <t>SWZ</t>
  </si>
  <si>
    <t>Sweden</t>
  </si>
  <si>
    <t>SWE</t>
  </si>
  <si>
    <t>Switzerland</t>
  </si>
  <si>
    <t>CHE</t>
  </si>
  <si>
    <t>Syrian Arab Republic (Syria)</t>
  </si>
  <si>
    <t>SYR</t>
  </si>
  <si>
    <t>Taiwan, Republic of China</t>
  </si>
  <si>
    <t>TWN</t>
  </si>
  <si>
    <t>Tajikistan</t>
  </si>
  <si>
    <t>TJK</t>
  </si>
  <si>
    <t>Tanzania, United Republic of</t>
  </si>
  <si>
    <t>TZA</t>
  </si>
  <si>
    <t>Thailand</t>
  </si>
  <si>
    <t>THA</t>
  </si>
  <si>
    <t>Timor-Leste</t>
  </si>
  <si>
    <t>TLS</t>
  </si>
  <si>
    <t>Togo</t>
  </si>
  <si>
    <t>TGO</t>
  </si>
  <si>
    <t>Tokelau</t>
  </si>
  <si>
    <t>TKL</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</si>
  <si>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</si>
  <si>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</si>
  <si>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</si>
  <si>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</si>
  <si>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</si>
  <si>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</si>
  <si>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</si>
  <si>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</si>
  <si>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</si>
  <si>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</si>
  <si>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</si>
  <si>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</si>
  <si>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</si>
  <si>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</si>
  <si>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</si>
  <si>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</si>
  <si>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</si>
  <si>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</si>
  <si>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</si>
  <si>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</si>
  <si>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</si>
  <si>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</si>
  <si>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 of America</t>
  </si>
  <si>
    <t>USA</t>
  </si>
  <si>
    <t>US Minor Outlying Islands</t>
  </si>
  <si>
    <t>UMI</t>
  </si>
  <si>
    <t>Uruguay</t>
  </si>
  <si>
    <t>URY</t>
  </si>
  <si>
    <t>Uzbekistan</t>
  </si>
  <si>
    <t>UZB</t>
  </si>
  <si>
    <t>Vanuatu</t>
  </si>
  <si>
    <t>VUT</t>
  </si>
  <si>
    <t>Venezuela (Bolivarian Republic)</t>
  </si>
  <si>
    <t>VEN</t>
  </si>
  <si>
    <t>Viet Nam</t>
  </si>
  <si>
    <t>VNM</t>
  </si>
  <si>
    <t>Virgin Islands, US</t>
  </si>
  <si>
    <t>VIR</t>
  </si>
  <si>
    <t>Wallis and Futuna Islands</t>
  </si>
  <si>
    <t>WLF</t>
  </si>
  <si>
    <t>Western Sahara</t>
  </si>
  <si>
    <t>ESH</t>
  </si>
  <si>
    <t>Yemen</t>
  </si>
  <si>
    <t>YEM</t>
  </si>
  <si>
    <t>Zambia</t>
  </si>
  <si>
    <t>ZMB</t>
  </si>
  <si>
    <t>Zimbabwe</t>
  </si>
  <si>
    <t>ZWE</t>
  </si>
  <si>
    <t>Unregulated Activities</t>
  </si>
  <si>
    <t>Instructions</t>
  </si>
  <si>
    <t>Does the service provider offers products and services that allow a customer's beneficial owner to remain anonymous or facilitate the concealment of their identity?</t>
  </si>
  <si>
    <t>Kindly provide a description of the complaint(s) noted in item 27(g) above, if applicable:</t>
  </si>
  <si>
    <t>Page 26 of 28</t>
  </si>
  <si>
    <t>Page 27 of 28</t>
  </si>
  <si>
    <t>Page 28 of 28</t>
  </si>
  <si>
    <t>Page 25 of 28</t>
  </si>
  <si>
    <t>Page 1 of 28</t>
  </si>
  <si>
    <t>Page 2 of 28</t>
  </si>
  <si>
    <t>Page 3 of 28</t>
  </si>
  <si>
    <t>Page 4 of 28</t>
  </si>
  <si>
    <t>Page 5 of 28</t>
  </si>
  <si>
    <t>Page 6 of 28</t>
  </si>
  <si>
    <t>Page 7 of 28</t>
  </si>
  <si>
    <t>Page 8 of 28</t>
  </si>
  <si>
    <t>Page 9 of 28</t>
  </si>
  <si>
    <t>Page 10 of 28</t>
  </si>
  <si>
    <t>Page 11 of 28</t>
  </si>
  <si>
    <t>Page 12 of 28</t>
  </si>
  <si>
    <t>Page 13 of 28</t>
  </si>
  <si>
    <t>Page 14 of 28</t>
  </si>
  <si>
    <t>Page 15 of 28</t>
  </si>
  <si>
    <t>Page 16 of 28</t>
  </si>
  <si>
    <t>Page 17 of 28</t>
  </si>
  <si>
    <t>Page 18 of 28</t>
  </si>
  <si>
    <t>Page 19 of 28</t>
  </si>
  <si>
    <t>Page 20 of 28</t>
  </si>
  <si>
    <t>Page 21 of 28</t>
  </si>
  <si>
    <t>Page 22 of 28</t>
  </si>
  <si>
    <t>Page 23 of 28</t>
  </si>
  <si>
    <t>Page 24 of 28</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</si>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</sst>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2" x14ac:knownFonts="1">
    <font>
      <sz val="11"/>
      <color theme="1"/>
      <name val="Calibri"/>
      <family val="2"/>
      <scheme val="minor"/>
    </font>
    <font>
      <b/>
      <sz val="18"/>
      <color theme="1"/>
      <name val="Calibri"/>
      <family val="2"/>
      <scheme val="minor"/>
    </font>
    <font>
      <b/>
      <sz val="14"/>
      <color theme="1"/>
      <name val="Calibri"/>
      <family val="2"/>
      <scheme val="minor"/>
    </font>
    <font>
      <b/>
      <sz val="12"/>
      <color theme="1"/>
      <name val="Calibri"/>
      <family val="2"/>
      <scheme val="minor"/>
    </font>
    <font>
      <sz val="11"/>
      <color theme="1"/>
      <name val="Calibri"/>
      <family val="2"/>
      <scheme val="minor"/>
    </font>
    <font>
      <b/>
      <sz val="12"/>
      <name val="Calibri"/>
      <family val="2"/>
      <scheme val="minor"/>
    </font>
    <font>
      <b/>
      <sz val="11"/>
      <color theme="1"/>
      <name val="Calibri"/>
      <family val="2"/>
      <scheme val="minor"/>
    </font>
    <font>
      <sz val="12"/>
      <color theme="1"/>
      <name val="Calibri"/>
      <family val="2"/>
      <scheme val="minor"/>
    </font>
    <font>
      <sz val="11"/>
      <color rgb="FF000000"/>
      <name val="Calibri"/>
      <family val="2"/>
      <scheme val="minor"/>
    </font>
    <font>
      <b/>
      <sz val="11"/>
      <name val="Calibri"/>
      <family val="2"/>
      <scheme val="minor"/>
    </font>
    <font>
      <sz val="12"/>
      <color rgb="FF000000"/>
      <name val="Calibri"/>
      <family val="2"/>
      <scheme val="minor"/>
    </font>
    <font>
      <b/>
      <sz val="12"/>
      <color rgb="FF000000"/>
      <name val="Calibri"/>
      <family val="2"/>
      <scheme val="minor"/>
    </font>
    <font>
      <b/>
      <sz val="11"/>
      <color rgb="FF000000"/>
      <name val="Calibri"/>
      <family val="2"/>
      <scheme val="minor"/>
    </font>
    <font>
      <sz val="11"/>
      <color theme="1"/>
      <name val="Calibri"/>
      <family val="2"/>
    </font>
    <font>
      <b/>
      <sz val="18"/>
      <color theme="1"/>
      <name val="Calibri"/>
      <family val="2"/>
    </font>
    <font>
      <b/>
      <sz val="14"/>
      <color theme="1"/>
      <name val="Calibri"/>
      <family val="2"/>
    </font>
    <font>
      <b/>
      <sz val="11"/>
      <color theme="1"/>
      <name val="Calibri"/>
      <family val="2"/>
    </font>
    <font>
      <sz val="12"/>
      <name val="Calibri"/>
      <family val="2"/>
    </font>
    <font>
      <sz val="11"/>
      <name val="Calibri"/>
      <family val="2"/>
    </font>
    <font>
      <b/>
      <sz val="12"/>
      <color theme="1"/>
      <name val="Calibri"/>
      <family val="2"/>
    </font>
    <font>
      <b/>
      <sz val="11"/>
      <color theme="0"/>
      <name val="Calibri"/>
      <family val="2"/>
    </font>
    <font>
      <sz val="12"/>
      <color theme="1"/>
      <name val="Calibri"/>
      <family val="2"/>
    </font>
    <font>
      <sz val="14"/>
      <color theme="1"/>
      <name val="Calibri"/>
      <family val="2"/>
    </font>
    <font>
      <sz val="12"/>
      <color theme="1"/>
      <name val="Arial Narrow"/>
      <family val="2"/>
    </font>
    <font>
      <sz val="11"/>
      <color theme="0" tint="-0.249977111117893"/>
      <name val="Calibri"/>
      <family val="2"/>
      <scheme val="minor"/>
    </font>
    <font>
      <sz val="11"/>
      <color theme="0" tint="-0.249977111117893"/>
      <name val="Calibri"/>
      <family val="2"/>
    </font>
    <font>
      <u/>
      <sz val="11"/>
      <color theme="10"/>
      <name val="Calibri"/>
      <family val="2"/>
      <scheme val="minor"/>
    </font>
    <font>
      <sz val="10"/>
      <name val="Wingdings"/>
      <charset val="2"/>
    </font>
    <font>
      <b/>
      <sz val="11"/>
      <color theme="0" tint="-0.249977111117893"/>
      <name val="Calibri"/>
      <family val="2"/>
      <scheme val="minor"/>
    </font>
    <font>
      <sz val="11"/>
      <name val="Wingdings"/>
      <charset val="2"/>
    </font>
    <font>
      <b/>
      <sz val="16"/>
      <color theme="1"/>
      <name val="Calibri"/>
      <family val="2"/>
      <scheme val="minor"/>
    </font>
    <font>
      <sz val="11"/>
      <name val="Calibri"/>
      <family val="2"/>
      <scheme val="minor"/>
    </font>
  </fonts>
  <fills count="8">
    <fill>
      <patternFill patternType="none"/>
    </fill>
    <fill>
      <patternFill patternType="gray125"/>
    </fill>
    <fill>
      <patternFill patternType="solid">
        <fgColor rgb="FFDBE5F1"/>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0000"/>
        <bgColor indexed="64"/>
      </patternFill>
    </fill>
    <fill>
      <patternFill patternType="solid">
        <fgColor theme="4" tint="0.39997558519241921"/>
        <bgColor indexed="64"/>
      </patternFill>
    </fill>
  </fills>
  <borders count="35">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s>
  <cellStyleXfs count="4">
    <xf numFmtId="0" fontId="0" fillId="0" borderId="0"/>
    <xf numFmtId="0" fontId="4" fillId="0" borderId="0"/>
    <xf numFmtId="43" fontId="4" fillId="0" borderId="0" applyFont="0" applyFill="0" applyBorder="0" applyAlignment="0" applyProtection="0"/>
    <xf numFmtId="0" fontId="26" fillId="0" borderId="0" applyNumberFormat="0" applyFill="0" applyBorder="0" applyAlignment="0" applyProtection="0"/>
  </cellStyleXfs>
  <cellXfs count="441">
    <xf numFmtId="0" fontId="0" fillId="0" borderId="0" xfId="0"/>
    <xf numFmtId="0" fontId="0" fillId="0" borderId="0" xfId="0" applyAlignment="1">
      <alignment horizontal="center"/>
    </xf>
    <xf numFmtId="0" fontId="3" fillId="0" borderId="0" xfId="0" quotePrefix="1" applyFont="1" applyAlignment="1">
      <alignment horizontal="center"/>
    </xf>
    <xf numFmtId="0" fontId="2" fillId="0" borderId="0" xfId="0" applyFont="1" applyAlignment="1">
      <alignment horizontal="center"/>
    </xf>
    <xf numFmtId="0" fontId="5" fillId="3" borderId="0" xfId="1" applyFont="1" applyFill="1" applyAlignment="1">
      <alignment horizontal="center"/>
    </xf>
    <xf numFmtId="0" fontId="1" fillId="0" borderId="0" xfId="0" applyFont="1"/>
    <xf numFmtId="0" fontId="0" fillId="0" borderId="10" xfId="0" applyBorder="1"/>
    <xf numFmtId="0" fontId="5" fillId="3" borderId="10" xfId="1" applyFont="1" applyFill="1" applyBorder="1" applyAlignment="1">
      <alignment horizontal="center"/>
    </xf>
    <xf numFmtId="0" fontId="0" fillId="0" borderId="9" xfId="0" applyBorder="1"/>
    <xf numFmtId="0" fontId="0" fillId="0" borderId="0" xfId="0" applyAlignment="1">
      <alignment vertical="center"/>
    </xf>
    <xf numFmtId="0" fontId="6" fillId="0" borderId="0" xfId="0" applyFont="1"/>
    <xf numFmtId="0" fontId="3" fillId="0" borderId="0" xfId="0" applyFont="1"/>
    <xf numFmtId="0" fontId="6" fillId="0" borderId="15" xfId="0" applyFont="1" applyBorder="1"/>
    <xf numFmtId="0" fontId="0" fillId="0" borderId="6" xfId="0" applyBorder="1"/>
    <xf numFmtId="0" fontId="2" fillId="0" borderId="0" xfId="0" applyFont="1"/>
    <xf numFmtId="0" fontId="2" fillId="0" borderId="10" xfId="0" applyFont="1" applyBorder="1" applyAlignment="1">
      <alignment horizontal="center"/>
    </xf>
    <xf numFmtId="0" fontId="6" fillId="0" borderId="6" xfId="0" applyFont="1" applyBorder="1" applyAlignment="1">
      <alignment horizontal="center"/>
    </xf>
    <xf numFmtId="0" fontId="0" fillId="0" borderId="6" xfId="0" applyBorder="1" applyAlignment="1">
      <alignment horizontal="center"/>
    </xf>
    <xf numFmtId="0" fontId="0" fillId="0" borderId="15" xfId="0" applyBorder="1" applyAlignment="1">
      <alignment vertical="top"/>
    </xf>
    <xf numFmtId="0" fontId="0" fillId="0" borderId="0" xfId="0" applyAlignment="1">
      <alignment vertical="top"/>
    </xf>
    <xf numFmtId="0" fontId="0" fillId="0" borderId="15" xfId="0" applyBorder="1"/>
    <xf numFmtId="0" fontId="6" fillId="0" borderId="15" xfId="0" applyFont="1" applyBorder="1" applyAlignment="1">
      <alignment horizontal="center"/>
    </xf>
    <xf numFmtId="0" fontId="0" fillId="0" borderId="7" xfId="0" applyBorder="1"/>
    <xf numFmtId="0" fontId="0" fillId="0" borderId="8" xfId="0" applyBorder="1"/>
    <xf numFmtId="0" fontId="0" fillId="0" borderId="0" xfId="0" applyAlignment="1">
      <alignment horizontal="center" vertical="top"/>
    </xf>
    <xf numFmtId="0" fontId="0" fillId="0" borderId="0" xfId="0" applyAlignment="1">
      <alignment horizontal="left"/>
    </xf>
    <xf numFmtId="0" fontId="1" fillId="0" borderId="0" xfId="0" applyFont="1" applyAlignment="1">
      <alignment horizontal="left"/>
    </xf>
    <xf numFmtId="0" fontId="0" fillId="0" borderId="10" xfId="0" applyBorder="1" applyAlignment="1">
      <alignment horizontal="left"/>
    </xf>
    <xf numFmtId="0" fontId="3" fillId="0" borderId="6" xfId="0" quotePrefix="1" applyFont="1" applyBorder="1" applyAlignment="1">
      <alignment horizontal="center"/>
    </xf>
    <xf numFmtId="0" fontId="0" fillId="0" borderId="0" xfId="0" applyAlignment="1">
      <alignment wrapText="1"/>
    </xf>
    <xf numFmtId="0" fontId="6" fillId="0" borderId="16" xfId="0" applyFont="1" applyBorder="1" applyAlignment="1">
      <alignment horizontal="center" vertical="center"/>
    </xf>
    <xf numFmtId="0" fontId="11" fillId="0" borderId="15" xfId="1" applyFont="1" applyBorder="1" applyAlignment="1">
      <alignment horizontal="center" vertical="center" wrapText="1"/>
    </xf>
    <xf numFmtId="0" fontId="10" fillId="0" borderId="6" xfId="1" applyFont="1" applyBorder="1" applyAlignment="1">
      <alignment vertical="center" wrapText="1"/>
    </xf>
    <xf numFmtId="0" fontId="10" fillId="0" borderId="15" xfId="1" applyFont="1" applyBorder="1" applyAlignment="1">
      <alignment vertical="center" wrapText="1"/>
    </xf>
    <xf numFmtId="0" fontId="6" fillId="0" borderId="10" xfId="0" applyFont="1" applyBorder="1" applyAlignment="1">
      <alignment horizontal="right"/>
    </xf>
    <xf numFmtId="0" fontId="0" fillId="0" borderId="6" xfId="0" applyBorder="1" applyAlignment="1">
      <alignment vertical="top"/>
    </xf>
    <xf numFmtId="0" fontId="6" fillId="5" borderId="15" xfId="0" applyFont="1" applyFill="1" applyBorder="1" applyAlignment="1">
      <alignment horizontal="center" vertical="center"/>
    </xf>
    <xf numFmtId="0" fontId="6" fillId="5" borderId="15" xfId="0" applyFont="1" applyFill="1" applyBorder="1" applyAlignment="1">
      <alignment horizontal="center" vertical="center" wrapText="1"/>
    </xf>
    <xf numFmtId="0" fontId="0" fillId="0" borderId="12" xfId="0" applyBorder="1"/>
    <xf numFmtId="0" fontId="0" fillId="0" borderId="13" xfId="0" applyBorder="1"/>
    <xf numFmtId="0" fontId="0" fillId="0" borderId="14" xfId="0" applyBorder="1"/>
    <xf numFmtId="0" fontId="0" fillId="0" borderId="6" xfId="0" applyBorder="1"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15" xfId="0" applyBorder="1" applyAlignment="1">
      <alignment vertical="center" wrapText="1"/>
    </xf>
    <xf numFmtId="0" fontId="3" fillId="0" borderId="6" xfId="0" quotePrefix="1" applyFont="1" applyBorder="1" applyAlignment="1">
      <alignment horizontal="center" vertical="top"/>
    </xf>
    <xf numFmtId="0" fontId="6" fillId="0" borderId="0" xfId="0" applyFont="1" applyAlignment="1">
      <alignment vertical="top"/>
    </xf>
    <xf numFmtId="0" fontId="0" fillId="0" borderId="6" xfId="0" applyBorder="1" applyAlignment="1">
      <alignment horizontal="center" vertical="top"/>
    </xf>
    <xf numFmtId="0" fontId="6" fillId="0" borderId="0" xfId="0" applyFont="1" applyAlignment="1">
      <alignment vertical="center"/>
    </xf>
    <xf numFmtId="0" fontId="6" fillId="4" borderId="15" xfId="0" applyFont="1" applyFill="1" applyBorder="1" applyAlignment="1">
      <alignment horizontal="left" vertical="center"/>
    </xf>
    <xf numFmtId="0" fontId="6" fillId="4" borderId="15" xfId="0" applyFont="1" applyFill="1" applyBorder="1" applyAlignment="1">
      <alignment horizontal="center" vertical="center"/>
    </xf>
    <xf numFmtId="0" fontId="13" fillId="0" borderId="0" xfId="0" applyFont="1"/>
    <xf numFmtId="0" fontId="13" fillId="0" borderId="12" xfId="0" applyFont="1" applyBorder="1"/>
    <xf numFmtId="0" fontId="13" fillId="0" borderId="13" xfId="0" applyFont="1" applyBorder="1" applyAlignment="1">
      <alignment horizontal="center"/>
    </xf>
    <xf numFmtId="0" fontId="13" fillId="0" borderId="13" xfId="0" applyFont="1" applyBorder="1"/>
    <xf numFmtId="0" fontId="13" fillId="0" borderId="14" xfId="0" applyFont="1" applyBorder="1"/>
    <xf numFmtId="0" fontId="13" fillId="0" borderId="6" xfId="0" applyFont="1" applyBorder="1"/>
    <xf numFmtId="0" fontId="13" fillId="0" borderId="10" xfId="0" applyFont="1" applyBorder="1"/>
    <xf numFmtId="0" fontId="13" fillId="0" borderId="0" xfId="0" applyFont="1" applyAlignment="1">
      <alignment horizontal="center"/>
    </xf>
    <xf numFmtId="0" fontId="14" fillId="0" borderId="0" xfId="0" applyFont="1"/>
    <xf numFmtId="0" fontId="15" fillId="0" borderId="0" xfId="0" applyFont="1" applyAlignment="1">
      <alignment horizontal="center"/>
    </xf>
    <xf numFmtId="0" fontId="16" fillId="0" borderId="0" xfId="0" applyFont="1" applyAlignment="1">
      <alignment horizontal="center"/>
    </xf>
    <xf numFmtId="0" fontId="13" fillId="0" borderId="0" xfId="0" applyFont="1" applyAlignment="1">
      <alignment vertical="center"/>
    </xf>
    <xf numFmtId="0" fontId="16" fillId="0" borderId="6" xfId="0" quotePrefix="1" applyFont="1" applyBorder="1" applyAlignment="1">
      <alignment horizontal="center" vertical="center"/>
    </xf>
    <xf numFmtId="0" fontId="16" fillId="0" borderId="0" xfId="0" quotePrefix="1" applyFont="1" applyAlignment="1">
      <alignment horizontal="center" vertical="center"/>
    </xf>
    <xf numFmtId="0" fontId="13" fillId="0" borderId="10" xfId="0" applyFont="1" applyBorder="1" applyAlignment="1">
      <alignment vertical="center"/>
    </xf>
    <xf numFmtId="0" fontId="13" fillId="0" borderId="6" xfId="0" applyFont="1" applyBorder="1" applyAlignment="1">
      <alignment horizontal="center" vertical="center"/>
    </xf>
    <xf numFmtId="0" fontId="13" fillId="0" borderId="0" xfId="0" applyFont="1" applyAlignment="1">
      <alignment horizontal="center" vertical="center"/>
    </xf>
    <xf numFmtId="0" fontId="13" fillId="0" borderId="0" xfId="0" quotePrefix="1" applyFont="1" applyAlignment="1">
      <alignment horizontal="center" vertical="center"/>
    </xf>
    <xf numFmtId="0" fontId="13" fillId="0" borderId="0" xfId="0" applyFont="1" applyAlignment="1">
      <alignment vertical="center" wrapText="1"/>
    </xf>
    <xf numFmtId="0" fontId="17" fillId="3" borderId="0" xfId="0" applyFont="1" applyFill="1" applyAlignment="1">
      <alignment horizontal="left" vertical="center" wrapText="1"/>
    </xf>
    <xf numFmtId="0" fontId="18" fillId="0" borderId="0" xfId="0" applyFont="1" applyAlignment="1">
      <alignment vertical="center"/>
    </xf>
    <xf numFmtId="0" fontId="13" fillId="0" borderId="10" xfId="0" applyFont="1" applyBorder="1" applyAlignment="1">
      <alignment vertical="center" wrapText="1"/>
    </xf>
    <xf numFmtId="0" fontId="13"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horizontal="center" vertical="center"/>
    </xf>
    <xf numFmtId="0" fontId="13" fillId="0" borderId="8" xfId="0" applyFont="1" applyBorder="1" applyAlignment="1">
      <alignment vertical="center"/>
    </xf>
    <xf numFmtId="0" fontId="13" fillId="0" borderId="9" xfId="0" applyFont="1" applyBorder="1" applyAlignment="1">
      <alignment vertical="center"/>
    </xf>
    <xf numFmtId="0" fontId="15" fillId="0" borderId="10" xfId="0" applyFont="1" applyBorder="1" applyAlignment="1">
      <alignment horizontal="center"/>
    </xf>
    <xf numFmtId="0" fontId="19" fillId="2" borderId="0" xfId="0" applyFont="1" applyFill="1" applyAlignment="1">
      <alignment vertical="center" wrapText="1"/>
    </xf>
    <xf numFmtId="0" fontId="16" fillId="0" borderId="0" xfId="0" applyFont="1" applyAlignment="1">
      <alignment horizontal="center" vertical="center"/>
    </xf>
    <xf numFmtId="0" fontId="16" fillId="0" borderId="0" xfId="0" applyFont="1" applyAlignment="1">
      <alignment vertical="center"/>
    </xf>
    <xf numFmtId="0" fontId="13" fillId="0" borderId="0" xfId="0" quotePrefix="1" applyFont="1" applyAlignment="1">
      <alignment vertical="center"/>
    </xf>
    <xf numFmtId="0" fontId="20" fillId="6" borderId="15" xfId="0" applyFont="1" applyFill="1" applyBorder="1" applyAlignment="1">
      <alignment vertical="center"/>
    </xf>
    <xf numFmtId="0" fontId="13" fillId="0" borderId="0" xfId="0" applyFont="1" applyAlignment="1">
      <alignment horizontal="center" vertical="top"/>
    </xf>
    <xf numFmtId="0" fontId="13" fillId="0" borderId="0" xfId="0" applyFont="1" applyAlignment="1">
      <alignment vertical="top"/>
    </xf>
    <xf numFmtId="0" fontId="19" fillId="0" borderId="0" xfId="0" quotePrefix="1" applyFont="1" applyAlignment="1">
      <alignment horizontal="center"/>
    </xf>
    <xf numFmtId="0" fontId="19" fillId="0" borderId="0" xfId="0" applyFont="1"/>
    <xf numFmtId="0" fontId="21" fillId="0" borderId="0" xfId="0" applyFont="1" applyAlignment="1">
      <alignment horizontal="left"/>
    </xf>
    <xf numFmtId="0" fontId="19" fillId="0" borderId="0" xfId="0" applyFont="1" applyAlignment="1">
      <alignment horizontal="center"/>
    </xf>
    <xf numFmtId="0" fontId="21" fillId="0" borderId="0" xfId="0" applyFont="1"/>
    <xf numFmtId="0" fontId="21" fillId="0" borderId="0" xfId="0" applyFont="1" applyAlignment="1">
      <alignment horizontal="center"/>
    </xf>
    <xf numFmtId="0" fontId="22" fillId="0" borderId="0" xfId="0" applyFont="1" applyAlignment="1">
      <alignment horizontal="left"/>
    </xf>
    <xf numFmtId="0" fontId="22" fillId="0" borderId="0" xfId="0" applyFont="1" applyAlignment="1">
      <alignment horizontal="center"/>
    </xf>
    <xf numFmtId="0" fontId="21" fillId="0" borderId="0" xfId="0" quotePrefix="1" applyFont="1" applyAlignment="1">
      <alignment horizontal="center"/>
    </xf>
    <xf numFmtId="0" fontId="16" fillId="5" borderId="15" xfId="0" applyFont="1" applyFill="1" applyBorder="1" applyAlignment="1">
      <alignment horizontal="center" vertical="top" wrapText="1"/>
    </xf>
    <xf numFmtId="0" fontId="13" fillId="0" borderId="0" xfId="0" applyFont="1" applyAlignment="1">
      <alignment vertical="top" wrapText="1"/>
    </xf>
    <xf numFmtId="0" fontId="13" fillId="0" borderId="14" xfId="0" applyFont="1" applyBorder="1" applyAlignment="1">
      <alignment vertical="top" wrapText="1"/>
    </xf>
    <xf numFmtId="0" fontId="13" fillId="0" borderId="0" xfId="0" applyFont="1" applyAlignment="1">
      <alignment horizontal="right" vertical="top"/>
    </xf>
    <xf numFmtId="0" fontId="13" fillId="0" borderId="0" xfId="0" applyFont="1" applyAlignment="1">
      <alignment horizontal="left" vertical="top"/>
    </xf>
    <xf numFmtId="0" fontId="13" fillId="0" borderId="15" xfId="0" applyFont="1" applyBorder="1" applyAlignment="1">
      <alignment horizontal="center"/>
    </xf>
    <xf numFmtId="0" fontId="13" fillId="0" borderId="10" xfId="0" applyFont="1" applyBorder="1" applyAlignment="1">
      <alignment horizontal="right" vertical="top" wrapText="1"/>
    </xf>
    <xf numFmtId="0" fontId="13" fillId="0" borderId="0" xfId="0" applyFont="1" applyAlignment="1">
      <alignment horizontal="right"/>
    </xf>
    <xf numFmtId="0" fontId="16" fillId="0" borderId="0" xfId="0" applyFont="1"/>
    <xf numFmtId="0" fontId="0" fillId="0" borderId="12" xfId="0" applyBorder="1" applyAlignment="1">
      <alignment horizontal="center"/>
    </xf>
    <xf numFmtId="0" fontId="0" fillId="0" borderId="6" xfId="0" applyBorder="1" applyAlignment="1">
      <alignment horizontal="center" vertical="center"/>
    </xf>
    <xf numFmtId="0" fontId="0" fillId="0" borderId="11" xfId="0" applyBorder="1"/>
    <xf numFmtId="0" fontId="0" fillId="0" borderId="21" xfId="0" applyBorder="1" applyAlignment="1">
      <alignment horizontal="center" vertical="center"/>
    </xf>
    <xf numFmtId="0" fontId="0" fillId="0" borderId="21" xfId="0" applyBorder="1" applyAlignment="1">
      <alignment horizontal="center" vertical="top"/>
    </xf>
    <xf numFmtId="0" fontId="0" fillId="0" borderId="21" xfId="0" applyBorder="1" applyAlignment="1">
      <alignment horizontal="center"/>
    </xf>
    <xf numFmtId="0" fontId="0" fillId="0" borderId="3" xfId="0" applyBorder="1"/>
    <xf numFmtId="0" fontId="0" fillId="0" borderId="0" xfId="0" applyAlignment="1">
      <alignment vertical="top" wrapText="1"/>
    </xf>
    <xf numFmtId="0" fontId="6" fillId="0" borderId="13" xfId="0" applyFont="1" applyBorder="1"/>
    <xf numFmtId="0" fontId="3" fillId="0" borderId="13" xfId="0" applyFont="1" applyBorder="1"/>
    <xf numFmtId="0" fontId="3" fillId="0" borderId="0" xfId="0" quotePrefix="1" applyFont="1" applyAlignment="1">
      <alignment horizontal="center" vertical="center"/>
    </xf>
    <xf numFmtId="0" fontId="0" fillId="0" borderId="0" xfId="0" quotePrefix="1" applyAlignment="1">
      <alignment horizontal="left"/>
    </xf>
    <xf numFmtId="0" fontId="6" fillId="0" borderId="0" xfId="0" applyFont="1" applyAlignment="1">
      <alignment horizontal="left"/>
    </xf>
    <xf numFmtId="0" fontId="6" fillId="0" borderId="6" xfId="0" applyFont="1" applyBorder="1" applyAlignment="1">
      <alignment horizontal="left" vertical="center"/>
    </xf>
    <xf numFmtId="0" fontId="1" fillId="0" borderId="0" xfId="0" applyFont="1" applyAlignment="1">
      <alignment vertical="center"/>
    </xf>
    <xf numFmtId="0" fontId="0" fillId="0" borderId="10" xfId="0" applyBorder="1" applyAlignment="1">
      <alignment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6" fillId="0" borderId="0" xfId="0" applyFont="1" applyAlignment="1">
      <alignment horizontal="center" vertical="center"/>
    </xf>
    <xf numFmtId="0" fontId="6" fillId="0" borderId="0" xfId="0" quotePrefix="1" applyFont="1" applyAlignment="1">
      <alignment horizontal="center" vertical="center"/>
    </xf>
    <xf numFmtId="0" fontId="0" fillId="0" borderId="0" xfId="0" quotePrefix="1" applyAlignment="1">
      <alignment horizontal="center" vertical="center"/>
    </xf>
    <xf numFmtId="0" fontId="0" fillId="0" borderId="0" xfId="0" applyAlignment="1">
      <alignment horizontal="left" vertical="center" wrapText="1"/>
    </xf>
    <xf numFmtId="0" fontId="6" fillId="0" borderId="6" xfId="0" quotePrefix="1" applyFont="1" applyBorder="1" applyAlignment="1">
      <alignment horizontal="center" vertical="center"/>
    </xf>
    <xf numFmtId="0" fontId="6" fillId="0" borderId="6" xfId="0" applyFont="1" applyBorder="1" applyAlignment="1">
      <alignment horizontal="center" vertical="center"/>
    </xf>
    <xf numFmtId="0" fontId="0" fillId="0" borderId="8" xfId="0" applyBorder="1" applyAlignment="1">
      <alignment horizontal="center"/>
    </xf>
    <xf numFmtId="0" fontId="0" fillId="0" borderId="13" xfId="0" applyBorder="1" applyAlignment="1">
      <alignment horizontal="center"/>
    </xf>
    <xf numFmtId="0" fontId="7" fillId="0" borderId="0" xfId="0" applyFont="1" applyAlignment="1">
      <alignment vertical="top"/>
    </xf>
    <xf numFmtId="0" fontId="6" fillId="0" borderId="6" xfId="0" quotePrefix="1" applyFont="1" applyBorder="1" applyAlignment="1">
      <alignment horizontal="center" vertical="top"/>
    </xf>
    <xf numFmtId="0" fontId="20" fillId="0" borderId="0" xfId="0" applyFont="1" applyAlignment="1">
      <alignment vertical="center"/>
    </xf>
    <xf numFmtId="0" fontId="23" fillId="0" borderId="10" xfId="0" applyFont="1" applyBorder="1" applyAlignment="1">
      <alignment vertical="center"/>
    </xf>
    <xf numFmtId="0" fontId="23" fillId="0" borderId="0" xfId="0" applyFont="1" applyAlignment="1">
      <alignment vertical="center"/>
    </xf>
    <xf numFmtId="0" fontId="23" fillId="3" borderId="0" xfId="0" applyFont="1" applyFill="1" applyAlignment="1">
      <alignment vertical="center"/>
    </xf>
    <xf numFmtId="0" fontId="23" fillId="3" borderId="10" xfId="0" applyFont="1" applyFill="1" applyBorder="1" applyAlignment="1">
      <alignment vertical="center"/>
    </xf>
    <xf numFmtId="0" fontId="3" fillId="0" borderId="0" xfId="0" applyFont="1" applyAlignment="1">
      <alignment vertical="center" wrapText="1"/>
    </xf>
    <xf numFmtId="0" fontId="3" fillId="0" borderId="3" xfId="0" applyFont="1" applyBorder="1" applyAlignment="1">
      <alignment vertical="center" wrapText="1"/>
    </xf>
    <xf numFmtId="0" fontId="0" fillId="0" borderId="27" xfId="0" applyBorder="1"/>
    <xf numFmtId="0" fontId="7" fillId="0" borderId="0" xfId="0" applyFont="1" applyAlignment="1">
      <alignment horizontal="center"/>
    </xf>
    <xf numFmtId="0" fontId="7" fillId="0" borderId="0" xfId="0" applyFont="1"/>
    <xf numFmtId="0" fontId="7" fillId="0" borderId="6" xfId="0" applyFont="1" applyBorder="1" applyAlignment="1">
      <alignment horizontal="center"/>
    </xf>
    <xf numFmtId="0" fontId="7" fillId="0" borderId="6" xfId="0" quotePrefix="1" applyFont="1" applyBorder="1"/>
    <xf numFmtId="0" fontId="7" fillId="0" borderId="6" xfId="0" quotePrefix="1" applyFont="1" applyBorder="1" applyAlignment="1">
      <alignment horizontal="center"/>
    </xf>
    <xf numFmtId="0" fontId="7" fillId="0" borderId="0" xfId="0" quotePrefix="1" applyFont="1"/>
    <xf numFmtId="0" fontId="21" fillId="0" borderId="0" xfId="0" quotePrefix="1" applyFont="1" applyAlignment="1">
      <alignment horizontal="center" vertical="center"/>
    </xf>
    <xf numFmtId="0" fontId="19" fillId="0" borderId="0" xfId="0" quotePrefix="1" applyFont="1" applyAlignment="1">
      <alignment horizontal="center" vertical="center"/>
    </xf>
    <xf numFmtId="0" fontId="18" fillId="3" borderId="0" xfId="0" applyFont="1" applyFill="1" applyAlignment="1">
      <alignment horizontal="left" vertical="center" wrapText="1"/>
    </xf>
    <xf numFmtId="0" fontId="18" fillId="3" borderId="0" xfId="0" applyFont="1" applyFill="1" applyAlignment="1">
      <alignment vertical="center" wrapText="1"/>
    </xf>
    <xf numFmtId="0" fontId="18" fillId="3" borderId="0" xfId="0" applyFont="1" applyFill="1" applyAlignment="1">
      <alignment vertical="center"/>
    </xf>
    <xf numFmtId="0" fontId="7" fillId="0" borderId="10" xfId="0" applyFont="1" applyBorder="1"/>
    <xf numFmtId="0" fontId="7" fillId="0" borderId="6" xfId="0" applyFont="1" applyBorder="1"/>
    <xf numFmtId="0" fontId="24" fillId="0" borderId="0" xfId="0" applyFont="1" applyAlignment="1">
      <alignment vertical="center"/>
    </xf>
    <xf numFmtId="0" fontId="25" fillId="0" borderId="0" xfId="0" applyFont="1" applyAlignment="1">
      <alignment vertical="center"/>
    </xf>
    <xf numFmtId="0" fontId="0" fillId="0" borderId="6" xfId="0" applyBorder="1" applyAlignment="1">
      <alignment horizontal="left"/>
    </xf>
    <xf numFmtId="0" fontId="0" fillId="0" borderId="16" xfId="0" applyBorder="1"/>
    <xf numFmtId="0" fontId="3" fillId="0" borderId="13" xfId="0" applyFont="1" applyBorder="1" applyAlignment="1">
      <alignment horizontal="center"/>
    </xf>
    <xf numFmtId="0" fontId="8" fillId="0" borderId="16" xfId="0" applyFont="1" applyBorder="1" applyAlignment="1">
      <alignment vertical="center" wrapText="1"/>
    </xf>
    <xf numFmtId="0" fontId="8" fillId="0" borderId="18" xfId="0" applyFont="1" applyBorder="1" applyAlignment="1">
      <alignment vertical="center" wrapText="1"/>
    </xf>
    <xf numFmtId="0" fontId="6" fillId="0" borderId="0" xfId="0" applyFont="1" applyAlignment="1">
      <alignment horizontal="center"/>
    </xf>
    <xf numFmtId="0" fontId="13" fillId="5" borderId="15" xfId="0" applyFont="1" applyFill="1" applyBorder="1"/>
    <xf numFmtId="0" fontId="16" fillId="5" borderId="15" xfId="0" applyFont="1" applyFill="1" applyBorder="1"/>
    <xf numFmtId="0" fontId="16" fillId="5" borderId="19" xfId="0" applyFont="1" applyFill="1" applyBorder="1"/>
    <xf numFmtId="0" fontId="6" fillId="5" borderId="15" xfId="0" applyFont="1" applyFill="1" applyBorder="1" applyAlignment="1">
      <alignment horizontal="left" vertical="center"/>
    </xf>
    <xf numFmtId="0" fontId="6" fillId="5" borderId="15" xfId="0" applyFont="1" applyFill="1" applyBorder="1" applyAlignment="1">
      <alignment horizontal="left" vertical="center" wrapText="1"/>
    </xf>
    <xf numFmtId="0" fontId="16" fillId="5" borderId="15" xfId="0" applyFont="1" applyFill="1" applyBorder="1" applyAlignment="1">
      <alignment vertical="center"/>
    </xf>
    <xf numFmtId="0" fontId="16" fillId="5" borderId="15" xfId="0" applyFont="1" applyFill="1" applyBorder="1" applyAlignment="1">
      <alignment vertical="center" wrapText="1"/>
    </xf>
    <xf numFmtId="0" fontId="0" fillId="0" borderId="0" xfId="0" applyAlignment="1">
      <alignment horizontal="left" vertical="center"/>
    </xf>
    <xf numFmtId="0" fontId="16" fillId="5" borderId="18" xfId="0" applyFont="1" applyFill="1" applyBorder="1"/>
    <xf numFmtId="0" fontId="26" fillId="0" borderId="0" xfId="3" applyAlignment="1">
      <alignment vertical="top"/>
    </xf>
    <xf numFmtId="0" fontId="13" fillId="0" borderId="15" xfId="0" applyFont="1" applyBorder="1" applyAlignment="1">
      <alignment horizontal="center" vertical="top"/>
    </xf>
    <xf numFmtId="0" fontId="13" fillId="0" borderId="13" xfId="0" quotePrefix="1" applyFont="1" applyBorder="1" applyAlignment="1">
      <alignment horizontal="center" vertical="center"/>
    </xf>
    <xf numFmtId="0" fontId="13" fillId="0" borderId="13" xfId="0" applyFont="1" applyBorder="1" applyAlignment="1">
      <alignment vertical="center"/>
    </xf>
    <xf numFmtId="0" fontId="13" fillId="0" borderId="15" xfId="0" quotePrefix="1" applyFont="1" applyBorder="1" applyAlignment="1">
      <alignment horizontal="center" vertical="top"/>
    </xf>
    <xf numFmtId="0" fontId="24" fillId="0" borderId="0" xfId="0" applyFont="1" applyAlignment="1">
      <alignment horizontal="center" vertical="center"/>
    </xf>
    <xf numFmtId="0" fontId="28" fillId="0" borderId="15" xfId="0" applyFont="1" applyBorder="1" applyAlignment="1">
      <alignment horizontal="center" vertical="center"/>
    </xf>
    <xf numFmtId="0" fontId="16" fillId="0" borderId="6" xfId="0" applyFont="1" applyBorder="1" applyAlignment="1">
      <alignment horizontal="center" vertical="center"/>
    </xf>
    <xf numFmtId="0" fontId="7" fillId="0" borderId="6" xfId="0" applyFont="1" applyBorder="1" applyAlignment="1">
      <alignment vertical="top"/>
    </xf>
    <xf numFmtId="0" fontId="7" fillId="0" borderId="10" xfId="0" applyFont="1" applyBorder="1" applyAlignment="1">
      <alignment vertical="top"/>
    </xf>
    <xf numFmtId="0" fontId="13" fillId="0" borderId="0" xfId="0" applyFont="1" applyAlignment="1">
      <alignment horizontal="left" vertical="center" wrapText="1"/>
    </xf>
    <xf numFmtId="0" fontId="6" fillId="5" borderId="15" xfId="0" applyFont="1" applyFill="1" applyBorder="1" applyAlignment="1">
      <alignment horizontal="center" wrapText="1"/>
    </xf>
    <xf numFmtId="0" fontId="6" fillId="0" borderId="6" xfId="0" quotePrefix="1" applyFont="1" applyBorder="1" applyAlignment="1">
      <alignment horizontal="center"/>
    </xf>
    <xf numFmtId="0" fontId="16" fillId="0" borderId="6" xfId="0" quotePrefix="1" applyFont="1" applyBorder="1" applyAlignment="1">
      <alignment horizontal="center" vertical="top"/>
    </xf>
    <xf numFmtId="0" fontId="16" fillId="0" borderId="0" xfId="0" quotePrefix="1" applyFont="1" applyAlignment="1">
      <alignment horizontal="center" vertical="top"/>
    </xf>
    <xf numFmtId="0" fontId="16" fillId="0" borderId="0" xfId="0" applyFont="1" applyAlignment="1">
      <alignment horizontal="center" vertical="top"/>
    </xf>
    <xf numFmtId="0" fontId="3" fillId="0" borderId="2" xfId="0" applyFont="1" applyBorder="1"/>
    <xf numFmtId="0" fontId="0" fillId="0" borderId="33" xfId="0" applyBorder="1"/>
    <xf numFmtId="0" fontId="0" fillId="0" borderId="25" xfId="0" applyBorder="1"/>
    <xf numFmtId="0" fontId="0" fillId="0" borderId="34" xfId="0" applyBorder="1"/>
    <xf numFmtId="0" fontId="7" fillId="0" borderId="25" xfId="0" applyFont="1" applyBorder="1"/>
    <xf numFmtId="0" fontId="7" fillId="0" borderId="34" xfId="0" applyFont="1" applyBorder="1"/>
    <xf numFmtId="0" fontId="7" fillId="2" borderId="5" xfId="0" applyFont="1" applyFill="1" applyBorder="1" applyAlignment="1" applyProtection="1">
      <alignment vertical="center" wrapText="1"/>
      <protection locked="0"/>
    </xf>
    <xf numFmtId="0" fontId="13" fillId="0" borderId="15" xfId="0" applyFont="1" applyBorder="1" applyProtection="1">
      <protection locked="0"/>
    </xf>
    <xf numFmtId="0" fontId="13" fillId="0" borderId="15" xfId="0" applyFont="1" applyBorder="1" applyAlignment="1" applyProtection="1">
      <alignment vertical="center"/>
      <protection locked="0"/>
    </xf>
    <xf numFmtId="0" fontId="16" fillId="0" borderId="15" xfId="0" applyFont="1" applyBorder="1" applyAlignment="1" applyProtection="1">
      <alignment vertical="top" wrapText="1"/>
      <protection locked="0"/>
    </xf>
    <xf numFmtId="0" fontId="13" fillId="0" borderId="22" xfId="0" applyFont="1" applyBorder="1" applyProtection="1">
      <protection locked="0"/>
    </xf>
    <xf numFmtId="0" fontId="13" fillId="0" borderId="23" xfId="0" applyFont="1" applyBorder="1" applyProtection="1">
      <protection locked="0"/>
    </xf>
    <xf numFmtId="0" fontId="13" fillId="0" borderId="24" xfId="0" applyFont="1" applyBorder="1" applyProtection="1">
      <protection locked="0"/>
    </xf>
    <xf numFmtId="0" fontId="13" fillId="0" borderId="15" xfId="0" applyFont="1" applyBorder="1" applyAlignment="1" applyProtection="1">
      <alignment vertical="top" wrapText="1"/>
      <protection locked="0"/>
    </xf>
    <xf numFmtId="0" fontId="13" fillId="0" borderId="15" xfId="0" applyFont="1" applyBorder="1" applyAlignment="1" applyProtection="1">
      <alignment vertical="top"/>
      <protection locked="0"/>
    </xf>
    <xf numFmtId="0" fontId="16" fillId="0" borderId="15" xfId="0" applyFont="1" applyBorder="1" applyAlignment="1" applyProtection="1">
      <alignment vertical="top"/>
      <protection locked="0"/>
    </xf>
    <xf numFmtId="0" fontId="0" fillId="0" borderId="15" xfId="0" applyBorder="1" applyAlignment="1" applyProtection="1">
      <alignment horizontal="left"/>
      <protection locked="0"/>
    </xf>
    <xf numFmtId="0" fontId="29" fillId="5" borderId="15" xfId="0" applyFont="1" applyFill="1" applyBorder="1" applyAlignment="1" applyProtection="1">
      <alignment horizontal="center" wrapText="1"/>
      <protection locked="0"/>
    </xf>
    <xf numFmtId="0" fontId="0" fillId="0" borderId="18" xfId="0" applyBorder="1" applyProtection="1">
      <protection locked="0"/>
    </xf>
    <xf numFmtId="0" fontId="0" fillId="0" borderId="15" xfId="0" applyBorder="1" applyProtection="1">
      <protection locked="0"/>
    </xf>
    <xf numFmtId="0" fontId="6" fillId="0" borderId="15" xfId="0" applyFont="1" applyBorder="1" applyProtection="1">
      <protection locked="0"/>
    </xf>
    <xf numFmtId="0" fontId="0" fillId="0" borderId="16" xfId="0" applyBorder="1" applyProtection="1">
      <protection locked="0"/>
    </xf>
    <xf numFmtId="0" fontId="0" fillId="0" borderId="15" xfId="0" applyBorder="1" applyAlignment="1" applyProtection="1">
      <alignment wrapText="1"/>
      <protection locked="0"/>
    </xf>
    <xf numFmtId="0" fontId="10" fillId="0" borderId="15" xfId="1" applyFont="1" applyBorder="1" applyAlignment="1" applyProtection="1">
      <alignment vertical="center" wrapText="1"/>
      <protection locked="0"/>
    </xf>
    <xf numFmtId="0" fontId="0" fillId="0" borderId="15" xfId="0" applyBorder="1" applyAlignment="1" applyProtection="1">
      <alignment vertical="center"/>
      <protection locked="0"/>
    </xf>
    <xf numFmtId="0" fontId="0" fillId="0" borderId="15" xfId="0" applyBorder="1" applyAlignment="1" applyProtection="1">
      <alignment vertical="center" wrapText="1"/>
      <protection locked="0"/>
    </xf>
    <xf numFmtId="0" fontId="0" fillId="0" borderId="15" xfId="0" applyBorder="1" applyAlignment="1" applyProtection="1">
      <alignment horizontal="left" vertical="center"/>
      <protection locked="0"/>
    </xf>
    <xf numFmtId="0" fontId="6" fillId="0" borderId="15" xfId="0" applyFont="1" applyBorder="1" applyAlignment="1" applyProtection="1">
      <alignment horizontal="center" vertical="center"/>
      <protection locked="0"/>
    </xf>
    <xf numFmtId="0" fontId="24" fillId="0" borderId="15" xfId="0" applyFont="1" applyBorder="1" applyAlignment="1" applyProtection="1">
      <alignment vertical="center"/>
      <protection locked="0"/>
    </xf>
    <xf numFmtId="0" fontId="18" fillId="3" borderId="15" xfId="0" applyFont="1" applyFill="1" applyBorder="1" applyAlignment="1" applyProtection="1">
      <alignment horizontal="left" vertical="center" wrapText="1"/>
      <protection locked="0"/>
    </xf>
    <xf numFmtId="0" fontId="13" fillId="0" borderId="15" xfId="0" applyFont="1" applyBorder="1" applyAlignment="1" applyProtection="1">
      <alignment vertical="center" wrapText="1"/>
      <protection locked="0"/>
    </xf>
    <xf numFmtId="0" fontId="27" fillId="5" borderId="18" xfId="0" quotePrefix="1" applyFont="1" applyFill="1" applyBorder="1" applyAlignment="1" applyProtection="1">
      <alignment horizontal="center" wrapText="1"/>
      <protection locked="0"/>
    </xf>
    <xf numFmtId="0" fontId="15" fillId="0" borderId="15" xfId="0" applyFont="1" applyBorder="1" applyAlignment="1" applyProtection="1">
      <alignment horizontal="center" vertical="top"/>
      <protection locked="0"/>
    </xf>
    <xf numFmtId="0" fontId="13" fillId="0" borderId="15" xfId="0" applyFont="1" applyBorder="1" applyAlignment="1" applyProtection="1">
      <alignment horizontal="center" vertical="top"/>
      <protection locked="0"/>
    </xf>
    <xf numFmtId="0" fontId="16" fillId="0" borderId="15" xfId="0" quotePrefix="1" applyFont="1" applyBorder="1" applyAlignment="1" applyProtection="1">
      <alignment horizontal="center" vertical="top"/>
      <protection locked="0"/>
    </xf>
    <xf numFmtId="0" fontId="0" fillId="0" borderId="0" xfId="0" applyProtection="1">
      <protection locked="0"/>
    </xf>
    <xf numFmtId="0" fontId="0" fillId="0" borderId="10" xfId="0" applyBorder="1" applyAlignment="1">
      <alignment horizontal="center"/>
    </xf>
    <xf numFmtId="0" fontId="31" fillId="0" borderId="6" xfId="0" applyFont="1" applyBorder="1" applyAlignment="1">
      <alignment horizontal="center" vertical="center"/>
    </xf>
    <xf numFmtId="0" fontId="31" fillId="0" borderId="0" xfId="0" applyFont="1" applyAlignment="1">
      <alignment horizontal="center" vertical="center"/>
    </xf>
    <xf numFmtId="0" fontId="31" fillId="0" borderId="10" xfId="0" applyFont="1"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6" fillId="5" borderId="31" xfId="0" applyFont="1" applyFill="1" applyBorder="1" applyAlignment="1" applyProtection="1">
      <alignment horizontal="left" vertical="center"/>
      <protection locked="0"/>
    </xf>
    <xf numFmtId="0" fontId="6" fillId="5" borderId="5" xfId="0" applyFont="1" applyFill="1" applyBorder="1" applyAlignment="1" applyProtection="1">
      <alignment horizontal="left" vertical="center"/>
      <protection locked="0"/>
    </xf>
    <xf numFmtId="0" fontId="6" fillId="5" borderId="1" xfId="0" applyFont="1" applyFill="1" applyBorder="1" applyAlignment="1" applyProtection="1">
      <alignment horizontal="left" vertical="center"/>
      <protection locked="0"/>
    </xf>
    <xf numFmtId="0" fontId="7" fillId="2" borderId="31" xfId="0" applyFont="1" applyFill="1" applyBorder="1" applyAlignment="1" applyProtection="1">
      <alignment vertical="center" wrapText="1"/>
      <protection locked="0"/>
    </xf>
    <xf numFmtId="0" fontId="7" fillId="2" borderId="5" xfId="0" applyFont="1" applyFill="1" applyBorder="1" applyAlignment="1" applyProtection="1">
      <alignment vertical="center" wrapText="1"/>
      <protection locked="0"/>
    </xf>
    <xf numFmtId="0" fontId="7" fillId="2" borderId="1" xfId="0" applyFont="1" applyFill="1" applyBorder="1" applyAlignment="1" applyProtection="1">
      <alignment vertical="center" wrapText="1"/>
      <protection locked="0"/>
    </xf>
    <xf numFmtId="0" fontId="7" fillId="0" borderId="0" xfId="0" applyFont="1" applyAlignment="1">
      <alignment horizontal="left" vertical="top" wrapText="1"/>
    </xf>
    <xf numFmtId="0" fontId="7" fillId="5" borderId="4" xfId="0" applyFont="1" applyFill="1" applyBorder="1" applyProtection="1">
      <protection locked="0"/>
    </xf>
    <xf numFmtId="0" fontId="7" fillId="5" borderId="5" xfId="0" applyFont="1" applyFill="1" applyBorder="1" applyProtection="1">
      <protection locked="0"/>
    </xf>
    <xf numFmtId="0" fontId="7" fillId="5" borderId="1" xfId="0" applyFont="1" applyFill="1" applyBorder="1" applyProtection="1">
      <protection locked="0"/>
    </xf>
    <xf numFmtId="0" fontId="7" fillId="0" borderId="4" xfId="0" applyFont="1" applyBorder="1"/>
    <xf numFmtId="0" fontId="7" fillId="0" borderId="1" xfId="0" applyFont="1" applyBorder="1"/>
    <xf numFmtId="0" fontId="3" fillId="0" borderId="13" xfId="0" applyFont="1" applyBorder="1" applyAlignment="1">
      <alignment horizontal="center" vertical="center"/>
    </xf>
    <xf numFmtId="0" fontId="2" fillId="0" borderId="0" xfId="0" applyFont="1" applyAlignment="1">
      <alignment horizontal="center"/>
    </xf>
    <xf numFmtId="0" fontId="1" fillId="0" borderId="0" xfId="0" applyFont="1" applyAlignment="1">
      <alignment horizontal="center"/>
    </xf>
    <xf numFmtId="0" fontId="21" fillId="0" borderId="0" xfId="0" applyFont="1" applyAlignment="1">
      <alignment horizontal="center" vertical="center"/>
    </xf>
    <xf numFmtId="0" fontId="21" fillId="3" borderId="0" xfId="0" applyFont="1" applyFill="1" applyAlignment="1">
      <alignment horizontal="center" vertical="center"/>
    </xf>
    <xf numFmtId="0" fontId="3" fillId="0" borderId="4" xfId="0" applyFont="1" applyBorder="1" applyAlignment="1">
      <alignment vertical="center" wrapText="1"/>
    </xf>
    <xf numFmtId="0" fontId="3" fillId="0" borderId="28" xfId="0" applyFont="1" applyBorder="1" applyAlignment="1">
      <alignment vertical="center" wrapText="1"/>
    </xf>
    <xf numFmtId="0" fontId="7" fillId="0" borderId="0" xfId="0" applyFont="1" applyAlignment="1">
      <alignment wrapText="1"/>
    </xf>
    <xf numFmtId="0" fontId="3" fillId="0" borderId="2" xfId="0" applyFont="1" applyBorder="1" applyAlignment="1">
      <alignment vertical="top" wrapText="1"/>
    </xf>
    <xf numFmtId="0" fontId="3" fillId="0" borderId="29" xfId="0" applyFont="1" applyBorder="1" applyAlignment="1">
      <alignment vertical="top" wrapText="1"/>
    </xf>
    <xf numFmtId="0" fontId="3" fillId="0" borderId="25" xfId="0" applyFont="1" applyBorder="1" applyAlignment="1">
      <alignment vertical="top" wrapText="1"/>
    </xf>
    <xf numFmtId="0" fontId="3" fillId="0" borderId="10" xfId="0" applyFont="1" applyBorder="1" applyAlignment="1">
      <alignment vertical="top" wrapText="1"/>
    </xf>
    <xf numFmtId="0" fontId="3" fillId="0" borderId="26" xfId="0" applyFont="1" applyBorder="1" applyAlignment="1">
      <alignment vertical="top" wrapText="1"/>
    </xf>
    <xf numFmtId="0" fontId="3" fillId="0" borderId="30" xfId="0" applyFont="1" applyBorder="1" applyAlignment="1">
      <alignment vertical="top" wrapText="1"/>
    </xf>
    <xf numFmtId="0" fontId="13" fillId="0" borderId="0" xfId="0" applyFont="1" applyAlignment="1">
      <alignment vertical="top" wrapText="1"/>
    </xf>
    <xf numFmtId="0" fontId="13" fillId="0" borderId="0" xfId="0" applyFont="1" applyAlignment="1">
      <alignment horizontal="center"/>
    </xf>
    <xf numFmtId="0" fontId="16" fillId="5" borderId="16" xfId="0" applyFont="1" applyFill="1" applyBorder="1" applyAlignment="1">
      <alignment horizontal="left" vertical="top" wrapText="1"/>
    </xf>
    <xf numFmtId="0" fontId="16" fillId="5" borderId="17" xfId="0" applyFont="1" applyFill="1" applyBorder="1" applyAlignment="1">
      <alignment horizontal="left" vertical="top" wrapText="1"/>
    </xf>
    <xf numFmtId="0" fontId="16" fillId="5" borderId="18" xfId="0" applyFont="1" applyFill="1" applyBorder="1" applyAlignment="1">
      <alignment horizontal="left" vertical="top" wrapText="1"/>
    </xf>
    <xf numFmtId="0" fontId="13" fillId="0" borderId="16" xfId="0" applyFont="1" applyBorder="1" applyAlignment="1" applyProtection="1">
      <alignment vertical="top"/>
      <protection locked="0"/>
    </xf>
    <xf numFmtId="0" fontId="13" fillId="0" borderId="17" xfId="0" applyFont="1" applyBorder="1" applyAlignment="1" applyProtection="1">
      <alignment vertical="top"/>
      <protection locked="0"/>
    </xf>
    <xf numFmtId="0" fontId="13" fillId="0" borderId="18" xfId="0" applyFont="1" applyBorder="1" applyAlignment="1" applyProtection="1">
      <alignment vertical="top"/>
      <protection locked="0"/>
    </xf>
    <xf numFmtId="0" fontId="13" fillId="0" borderId="0" xfId="0" applyFont="1" applyAlignment="1">
      <alignment vertical="top"/>
    </xf>
    <xf numFmtId="0" fontId="13" fillId="0" borderId="0" xfId="0" applyFont="1" applyAlignment="1">
      <alignment horizontal="center" vertical="top"/>
    </xf>
    <xf numFmtId="0" fontId="19" fillId="0" borderId="0" xfId="0" applyFont="1" applyAlignment="1">
      <alignment horizontal="center"/>
    </xf>
    <xf numFmtId="0" fontId="14" fillId="0" borderId="0" xfId="0" applyFont="1" applyAlignment="1">
      <alignment horizontal="center"/>
    </xf>
    <xf numFmtId="0" fontId="15" fillId="0" borderId="0" xfId="0" applyFont="1" applyAlignment="1">
      <alignment horizontal="center"/>
    </xf>
    <xf numFmtId="0" fontId="13" fillId="0" borderId="16" xfId="0" applyFont="1" applyBorder="1" applyAlignment="1">
      <alignment vertical="top" wrapText="1"/>
    </xf>
    <xf numFmtId="0" fontId="13" fillId="0" borderId="17" xfId="0" applyFont="1" applyBorder="1" applyAlignment="1">
      <alignment vertical="top" wrapText="1"/>
    </xf>
    <xf numFmtId="0" fontId="13" fillId="0" borderId="8" xfId="0" applyFont="1" applyBorder="1" applyAlignment="1">
      <alignment horizontal="center"/>
    </xf>
    <xf numFmtId="0" fontId="16" fillId="5" borderId="16" xfId="0" applyFont="1" applyFill="1" applyBorder="1" applyAlignment="1">
      <alignment horizontal="center" vertical="top" wrapText="1"/>
    </xf>
    <xf numFmtId="0" fontId="16" fillId="5" borderId="18" xfId="0" applyFont="1" applyFill="1" applyBorder="1" applyAlignment="1">
      <alignment horizontal="center" vertical="top" wrapText="1"/>
    </xf>
    <xf numFmtId="0" fontId="16" fillId="0" borderId="16" xfId="0" applyFont="1" applyBorder="1" applyProtection="1">
      <protection locked="0"/>
    </xf>
    <xf numFmtId="0" fontId="16" fillId="0" borderId="18" xfId="0" applyFont="1" applyBorder="1" applyProtection="1">
      <protection locked="0"/>
    </xf>
    <xf numFmtId="0" fontId="16" fillId="5" borderId="16" xfId="0" applyFont="1" applyFill="1" applyBorder="1"/>
    <xf numFmtId="0" fontId="16" fillId="5" borderId="18" xfId="0" applyFont="1" applyFill="1" applyBorder="1"/>
    <xf numFmtId="0" fontId="16" fillId="5" borderId="15" xfId="0" applyFont="1" applyFill="1" applyBorder="1" applyAlignment="1">
      <alignment horizontal="center" vertical="top" wrapText="1"/>
    </xf>
    <xf numFmtId="0" fontId="13" fillId="0" borderId="10" xfId="0" applyFont="1" applyBorder="1" applyAlignment="1">
      <alignment vertical="top" wrapText="1"/>
    </xf>
    <xf numFmtId="0" fontId="13" fillId="0" borderId="15" xfId="0" applyFont="1" applyBorder="1" applyProtection="1">
      <protection locked="0"/>
    </xf>
    <xf numFmtId="0" fontId="19" fillId="0" borderId="15" xfId="0" applyFont="1" applyBorder="1" applyAlignment="1" applyProtection="1">
      <alignment horizontal="center"/>
      <protection locked="0"/>
    </xf>
    <xf numFmtId="0" fontId="21" fillId="0" borderId="0" xfId="0" applyFont="1" applyAlignment="1">
      <alignment vertical="center" wrapText="1"/>
    </xf>
    <xf numFmtId="0" fontId="21" fillId="0" borderId="10" xfId="0" applyFont="1" applyBorder="1" applyAlignment="1">
      <alignment vertical="center" wrapText="1"/>
    </xf>
    <xf numFmtId="0" fontId="16" fillId="5" borderId="16" xfId="0" applyFont="1" applyFill="1" applyBorder="1" applyAlignment="1">
      <alignment horizontal="left"/>
    </xf>
    <xf numFmtId="0" fontId="16" fillId="5" borderId="18" xfId="0" applyFont="1" applyFill="1" applyBorder="1" applyAlignment="1">
      <alignment horizontal="left"/>
    </xf>
    <xf numFmtId="0" fontId="13" fillId="0" borderId="18" xfId="0" applyFont="1" applyBorder="1" applyAlignment="1">
      <alignment vertical="top" wrapText="1"/>
    </xf>
    <xf numFmtId="0" fontId="13" fillId="0" borderId="16" xfId="0" applyFont="1" applyBorder="1" applyAlignment="1">
      <alignment vertical="top"/>
    </xf>
    <xf numFmtId="0" fontId="13" fillId="0" borderId="17" xfId="0" applyFont="1" applyBorder="1" applyAlignment="1">
      <alignment vertical="top"/>
    </xf>
    <xf numFmtId="0" fontId="0" fillId="0" borderId="6" xfId="0" applyBorder="1" applyAlignment="1">
      <alignment horizontal="center"/>
    </xf>
    <xf numFmtId="0" fontId="0" fillId="0" borderId="0" xfId="0" applyAlignment="1">
      <alignment horizontal="center"/>
    </xf>
    <xf numFmtId="0" fontId="0" fillId="0" borderId="10" xfId="0"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30" fillId="0" borderId="6" xfId="0" applyFont="1" applyBorder="1" applyAlignment="1">
      <alignment horizontal="center"/>
    </xf>
    <xf numFmtId="0" fontId="30" fillId="0" borderId="0" xfId="0" applyFont="1" applyAlignment="1">
      <alignment horizontal="center"/>
    </xf>
    <xf numFmtId="0" fontId="30" fillId="0" borderId="10" xfId="0" applyFont="1" applyBorder="1" applyAlignment="1">
      <alignment horizontal="center"/>
    </xf>
    <xf numFmtId="0" fontId="2" fillId="0" borderId="6" xfId="0" applyFont="1" applyBorder="1" applyAlignment="1">
      <alignment horizontal="center"/>
    </xf>
    <xf numFmtId="0" fontId="2" fillId="0" borderId="10" xfId="0" applyFont="1" applyBorder="1" applyAlignment="1">
      <alignment horizontal="center"/>
    </xf>
    <xf numFmtId="0" fontId="8" fillId="0" borderId="16" xfId="0" applyFont="1" applyBorder="1" applyAlignment="1">
      <alignment vertical="center" wrapText="1"/>
    </xf>
    <xf numFmtId="0" fontId="8" fillId="0" borderId="18" xfId="0" applyFont="1" applyBorder="1" applyAlignment="1">
      <alignment vertical="center" wrapText="1"/>
    </xf>
    <xf numFmtId="0" fontId="0" fillId="0" borderId="15" xfId="0" applyBorder="1" applyAlignment="1">
      <alignment vertical="center" wrapText="1"/>
    </xf>
    <xf numFmtId="0" fontId="6" fillId="5" borderId="12" xfId="0" applyFont="1" applyFill="1" applyBorder="1" applyAlignment="1">
      <alignment horizontal="center" vertical="center"/>
    </xf>
    <xf numFmtId="0" fontId="6" fillId="5" borderId="14"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9" xfId="0" applyFont="1" applyFill="1" applyBorder="1" applyAlignment="1">
      <alignment horizontal="center" vertical="center"/>
    </xf>
    <xf numFmtId="0" fontId="6" fillId="5" borderId="15" xfId="0" applyFont="1" applyFill="1" applyBorder="1" applyAlignment="1">
      <alignment horizontal="center" vertical="center" wrapText="1"/>
    </xf>
    <xf numFmtId="0" fontId="0" fillId="0" borderId="15" xfId="0" applyBorder="1"/>
    <xf numFmtId="0" fontId="1" fillId="0" borderId="6" xfId="0" applyFont="1" applyBorder="1" applyAlignment="1">
      <alignment horizontal="center"/>
    </xf>
    <xf numFmtId="0" fontId="1" fillId="0" borderId="10" xfId="0" applyFont="1" applyBorder="1" applyAlignment="1">
      <alignment horizontal="center"/>
    </xf>
    <xf numFmtId="0" fontId="0" fillId="0" borderId="16"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6" fillId="7" borderId="16" xfId="0" applyFont="1" applyFill="1" applyBorder="1" applyAlignment="1">
      <alignment horizontal="center"/>
    </xf>
    <xf numFmtId="0" fontId="6" fillId="7" borderId="17" xfId="0" applyFont="1" applyFill="1" applyBorder="1" applyAlignment="1">
      <alignment horizontal="center"/>
    </xf>
    <xf numFmtId="0" fontId="6" fillId="7" borderId="18" xfId="0" applyFont="1" applyFill="1" applyBorder="1" applyAlignment="1">
      <alignment horizontal="center"/>
    </xf>
    <xf numFmtId="0" fontId="0" fillId="0" borderId="0" xfId="0" applyAlignment="1">
      <alignment vertical="top" wrapText="1"/>
    </xf>
    <xf numFmtId="0" fontId="0" fillId="0" borderId="15" xfId="0" applyBorder="1" applyProtection="1">
      <protection locked="0"/>
    </xf>
    <xf numFmtId="0" fontId="0" fillId="0" borderId="16" xfId="0" applyBorder="1" applyAlignment="1">
      <alignment vertical="top"/>
    </xf>
    <xf numFmtId="0" fontId="0" fillId="0" borderId="17" xfId="0" applyBorder="1" applyAlignment="1">
      <alignment vertical="top"/>
    </xf>
    <xf numFmtId="0" fontId="0" fillId="0" borderId="18" xfId="0" applyBorder="1" applyAlignment="1">
      <alignment vertical="top"/>
    </xf>
    <xf numFmtId="0" fontId="6" fillId="0" borderId="0" xfId="0" applyFont="1" applyAlignment="1">
      <alignment horizontal="left"/>
    </xf>
    <xf numFmtId="0" fontId="0" fillId="0" borderId="0" xfId="0" applyAlignment="1">
      <alignment horizontal="left" wrapText="1"/>
    </xf>
    <xf numFmtId="0" fontId="6" fillId="0" borderId="0" xfId="0" applyFont="1" applyAlignment="1">
      <alignment horizontal="center" vertical="center"/>
    </xf>
    <xf numFmtId="0" fontId="6" fillId="0" borderId="13" xfId="0" applyFont="1" applyBorder="1"/>
    <xf numFmtId="0" fontId="6" fillId="0" borderId="14" xfId="0" applyFont="1" applyBorder="1"/>
    <xf numFmtId="40" fontId="8" fillId="0" borderId="16" xfId="1" applyNumberFormat="1" applyFont="1" applyBorder="1" applyAlignment="1">
      <alignment vertical="center"/>
    </xf>
    <xf numFmtId="40" fontId="8" fillId="0" borderId="18" xfId="1" applyNumberFormat="1" applyFont="1" applyBorder="1" applyAlignment="1">
      <alignment vertical="center"/>
    </xf>
    <xf numFmtId="40" fontId="8" fillId="0" borderId="16" xfId="1" applyNumberFormat="1" applyFont="1" applyBorder="1" applyAlignment="1" applyProtection="1">
      <alignment vertical="center"/>
      <protection locked="0"/>
    </xf>
    <xf numFmtId="40" fontId="8" fillId="0" borderId="18" xfId="1" applyNumberFormat="1" applyFont="1" applyBorder="1" applyAlignment="1" applyProtection="1">
      <alignment vertical="center"/>
      <protection locked="0"/>
    </xf>
    <xf numFmtId="38" fontId="8" fillId="0" borderId="16" xfId="1" applyNumberFormat="1" applyFont="1" applyBorder="1" applyAlignment="1" applyProtection="1">
      <alignment vertical="center"/>
      <protection locked="0"/>
    </xf>
    <xf numFmtId="38" fontId="8" fillId="0" borderId="18" xfId="1" applyNumberFormat="1" applyFont="1" applyBorder="1" applyAlignment="1" applyProtection="1">
      <alignment vertical="center"/>
      <protection locked="0"/>
    </xf>
    <xf numFmtId="0" fontId="8" fillId="0" borderId="16" xfId="1" applyFont="1" applyBorder="1" applyAlignment="1" applyProtection="1">
      <alignment vertical="center"/>
      <protection locked="0"/>
    </xf>
    <xf numFmtId="0" fontId="8" fillId="0" borderId="18" xfId="1" applyFont="1" applyBorder="1" applyAlignment="1" applyProtection="1">
      <alignment vertical="center"/>
      <protection locked="0"/>
    </xf>
    <xf numFmtId="0" fontId="12" fillId="4" borderId="16" xfId="1" applyFont="1" applyFill="1" applyBorder="1" applyAlignment="1">
      <alignment vertical="center"/>
    </xf>
    <xf numFmtId="0" fontId="12" fillId="4" borderId="18" xfId="1" applyFont="1" applyFill="1" applyBorder="1" applyAlignment="1">
      <alignment vertical="center"/>
    </xf>
    <xf numFmtId="0" fontId="8" fillId="0" borderId="12" xfId="1" applyFont="1" applyBorder="1" applyAlignment="1" applyProtection="1">
      <alignment vertical="center"/>
      <protection locked="0"/>
    </xf>
    <xf numFmtId="0" fontId="8" fillId="0" borderId="14" xfId="1" applyFont="1" applyBorder="1" applyAlignment="1" applyProtection="1">
      <alignment vertical="center"/>
      <protection locked="0"/>
    </xf>
    <xf numFmtId="0" fontId="6" fillId="0" borderId="0" xfId="0" applyFont="1" applyAlignment="1">
      <alignment vertical="center" wrapText="1"/>
    </xf>
    <xf numFmtId="0" fontId="6" fillId="3" borderId="15" xfId="1" applyFont="1" applyFill="1" applyBorder="1" applyAlignment="1">
      <alignment horizontal="center" wrapText="1"/>
    </xf>
    <xf numFmtId="0" fontId="3" fillId="3" borderId="16" xfId="1" applyFont="1" applyFill="1" applyBorder="1" applyAlignment="1">
      <alignment horizontal="center"/>
    </xf>
    <xf numFmtId="0" fontId="3" fillId="3" borderId="18" xfId="1" applyFont="1" applyFill="1" applyBorder="1" applyAlignment="1">
      <alignment horizontal="center"/>
    </xf>
    <xf numFmtId="0" fontId="8" fillId="0" borderId="12" xfId="1" applyFont="1" applyBorder="1" applyAlignment="1">
      <alignment vertical="center"/>
    </xf>
    <xf numFmtId="0" fontId="8" fillId="0" borderId="14" xfId="1" applyFont="1" applyBorder="1" applyAlignment="1">
      <alignment vertical="center"/>
    </xf>
    <xf numFmtId="0" fontId="6" fillId="7" borderId="16" xfId="0" applyFont="1" applyFill="1" applyBorder="1" applyAlignment="1">
      <alignment horizontal="center" vertical="center"/>
    </xf>
    <xf numFmtId="0" fontId="6" fillId="7" borderId="17" xfId="0" applyFont="1" applyFill="1" applyBorder="1" applyAlignment="1">
      <alignment horizontal="center" vertical="center"/>
    </xf>
    <xf numFmtId="0" fontId="6" fillId="7" borderId="18" xfId="0" applyFont="1" applyFill="1" applyBorder="1" applyAlignment="1">
      <alignment horizontal="center" vertical="center"/>
    </xf>
    <xf numFmtId="0" fontId="5" fillId="3" borderId="15" xfId="1" applyFont="1" applyFill="1" applyBorder="1" applyAlignment="1">
      <alignment horizontal="left" vertical="center"/>
    </xf>
    <xf numFmtId="0" fontId="5" fillId="3" borderId="16" xfId="1" applyFont="1" applyFill="1" applyBorder="1" applyAlignment="1">
      <alignment horizontal="left" vertical="center"/>
    </xf>
    <xf numFmtId="0" fontId="0" fillId="0" borderId="0" xfId="0" applyAlignment="1">
      <alignment wrapText="1"/>
    </xf>
    <xf numFmtId="0" fontId="0" fillId="0" borderId="16" xfId="0" applyBorder="1" applyProtection="1">
      <protection locked="0"/>
    </xf>
    <xf numFmtId="0" fontId="0" fillId="0" borderId="18" xfId="0" applyBorder="1" applyProtection="1">
      <protection locked="0"/>
    </xf>
    <xf numFmtId="0" fontId="12" fillId="0" borderId="13" xfId="1" applyFont="1" applyBorder="1" applyAlignment="1">
      <alignment horizontal="right" vertical="center"/>
    </xf>
    <xf numFmtId="0" fontId="12" fillId="0" borderId="14" xfId="1" applyFont="1" applyBorder="1" applyAlignment="1">
      <alignment horizontal="right" vertical="center"/>
    </xf>
    <xf numFmtId="0" fontId="6" fillId="0" borderId="16" xfId="0" applyFont="1" applyBorder="1" applyAlignment="1">
      <alignment horizontal="left" vertical="center"/>
    </xf>
    <xf numFmtId="0" fontId="6" fillId="0" borderId="18" xfId="0" applyFont="1" applyBorder="1" applyAlignment="1">
      <alignment horizontal="left" vertical="center"/>
    </xf>
    <xf numFmtId="0" fontId="0" fillId="0" borderId="16" xfId="0" applyBorder="1"/>
    <xf numFmtId="0" fontId="0" fillId="0" borderId="18" xfId="0" applyBorder="1"/>
    <xf numFmtId="0" fontId="6" fillId="0" borderId="0" xfId="0" applyFont="1" applyAlignment="1">
      <alignment vertical="top" wrapText="1"/>
    </xf>
    <xf numFmtId="43" fontId="1" fillId="0" borderId="6" xfId="2" applyFont="1" applyBorder="1" applyAlignment="1">
      <alignment horizontal="center"/>
    </xf>
    <xf numFmtId="43" fontId="1" fillId="0" borderId="0" xfId="2" applyFont="1" applyBorder="1" applyAlignment="1">
      <alignment horizontal="center"/>
    </xf>
    <xf numFmtId="43" fontId="1" fillId="0" borderId="10" xfId="2" applyFont="1" applyBorder="1" applyAlignment="1">
      <alignment horizontal="center"/>
    </xf>
    <xf numFmtId="0" fontId="8" fillId="0" borderId="15" xfId="1" applyFont="1" applyBorder="1" applyAlignment="1">
      <alignment vertical="center"/>
    </xf>
    <xf numFmtId="0" fontId="6" fillId="5" borderId="20"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0" fillId="0" borderId="0" xfId="0" applyAlignment="1">
      <alignment vertical="center" wrapText="1"/>
    </xf>
    <xf numFmtId="0" fontId="0" fillId="0" borderId="0" xfId="0"/>
    <xf numFmtId="0" fontId="0" fillId="0" borderId="6" xfId="0" quotePrefix="1" applyBorder="1" applyAlignment="1">
      <alignment horizontal="center" vertical="center"/>
    </xf>
    <xf numFmtId="0" fontId="0" fillId="0" borderId="0" xfId="0" quotePrefix="1" applyAlignment="1">
      <alignment horizontal="center" vertical="center"/>
    </xf>
    <xf numFmtId="0" fontId="0" fillId="0" borderId="10" xfId="0" quotePrefix="1"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0" xfId="0" applyAlignment="1">
      <alignment horizontal="left" vertical="center" wrapText="1"/>
    </xf>
    <xf numFmtId="0" fontId="0" fillId="0" borderId="16" xfId="0" applyBorder="1" applyAlignment="1" applyProtection="1">
      <alignment vertical="center"/>
      <protection locked="0"/>
    </xf>
    <xf numFmtId="0" fontId="0" fillId="0" borderId="17" xfId="0" applyBorder="1" applyAlignment="1" applyProtection="1">
      <alignment vertical="center"/>
      <protection locked="0"/>
    </xf>
    <xf numFmtId="0" fontId="0" fillId="0" borderId="18" xfId="0" applyBorder="1" applyAlignment="1" applyProtection="1">
      <alignment vertical="center"/>
      <protection locked="0"/>
    </xf>
    <xf numFmtId="0" fontId="0" fillId="0" borderId="16" xfId="0" applyBorder="1" applyAlignment="1" applyProtection="1">
      <alignment vertical="center" wrapText="1"/>
      <protection locked="0"/>
    </xf>
    <xf numFmtId="0" fontId="0" fillId="0" borderId="17" xfId="0" applyBorder="1" applyAlignment="1" applyProtection="1">
      <alignment vertical="center" wrapText="1"/>
      <protection locked="0"/>
    </xf>
    <xf numFmtId="0" fontId="0" fillId="0" borderId="18" xfId="0" applyBorder="1" applyAlignment="1" applyProtection="1">
      <alignment vertical="center" wrapText="1"/>
      <protection locked="0"/>
    </xf>
    <xf numFmtId="0" fontId="31" fillId="0" borderId="6" xfId="0" applyFont="1" applyBorder="1" applyAlignment="1">
      <alignment horizontal="center" vertical="center"/>
    </xf>
    <xf numFmtId="0" fontId="31" fillId="0" borderId="0" xfId="0" applyFont="1" applyAlignment="1">
      <alignment horizontal="center" vertical="center"/>
    </xf>
    <xf numFmtId="0" fontId="31" fillId="0" borderId="10" xfId="0" applyFont="1" applyBorder="1" applyAlignment="1">
      <alignment horizontal="center" vertical="center"/>
    </xf>
    <xf numFmtId="0" fontId="0" fillId="0" borderId="15" xfId="0" applyBorder="1" applyAlignment="1" applyProtection="1">
      <alignment horizontal="left" vertical="center"/>
      <protection locked="0"/>
    </xf>
    <xf numFmtId="0" fontId="0" fillId="0" borderId="15" xfId="0" applyBorder="1" applyAlignment="1" applyProtection="1">
      <alignment horizontal="left" vertical="center" wrapText="1"/>
      <protection locked="0"/>
    </xf>
    <xf numFmtId="0" fontId="1" fillId="0" borderId="0" xfId="0" applyFont="1" applyAlignment="1">
      <alignment horizontal="center" vertical="center"/>
    </xf>
    <xf numFmtId="0" fontId="1" fillId="0" borderId="10"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19" fillId="0" borderId="13" xfId="0" applyFont="1" applyBorder="1" applyAlignment="1">
      <alignment horizontal="center"/>
    </xf>
    <xf numFmtId="0" fontId="19" fillId="0" borderId="14" xfId="0" applyFont="1" applyBorder="1" applyAlignment="1">
      <alignment horizontal="center"/>
    </xf>
    <xf numFmtId="0" fontId="18" fillId="3" borderId="0" xfId="0" applyFont="1" applyFill="1" applyAlignment="1">
      <alignment horizontal="left" vertical="center" wrapText="1"/>
    </xf>
    <xf numFmtId="0" fontId="18" fillId="0" borderId="0" xfId="0" applyFont="1" applyAlignment="1">
      <alignment vertical="center"/>
    </xf>
    <xf numFmtId="0" fontId="18" fillId="0" borderId="10" xfId="0" applyFont="1" applyBorder="1" applyAlignment="1">
      <alignment vertical="center"/>
    </xf>
    <xf numFmtId="0" fontId="18" fillId="0" borderId="0" xfId="0" applyFont="1" applyAlignment="1">
      <alignment vertical="center" wrapText="1"/>
    </xf>
    <xf numFmtId="0" fontId="18" fillId="0" borderId="10" xfId="0" applyFont="1" applyBorder="1" applyAlignment="1">
      <alignment vertical="center" wrapText="1"/>
    </xf>
    <xf numFmtId="0" fontId="13" fillId="0" borderId="6" xfId="0" applyFont="1" applyBorder="1" applyAlignment="1">
      <alignment horizontal="center" vertical="center"/>
    </xf>
    <xf numFmtId="0" fontId="13" fillId="0" borderId="0" xfId="0" applyFont="1" applyAlignment="1">
      <alignment horizontal="center" vertical="center"/>
    </xf>
    <xf numFmtId="0" fontId="13" fillId="0" borderId="15" xfId="0" applyFont="1" applyBorder="1" applyAlignment="1" applyProtection="1">
      <alignment vertical="center" wrapText="1"/>
      <protection locked="0"/>
    </xf>
    <xf numFmtId="0" fontId="13" fillId="0" borderId="10" xfId="0" applyFont="1" applyBorder="1" applyAlignment="1">
      <alignment horizontal="center" vertical="center"/>
    </xf>
    <xf numFmtId="0" fontId="13" fillId="0" borderId="16" xfId="0" applyFont="1" applyBorder="1" applyAlignment="1" applyProtection="1">
      <alignment vertical="center" wrapText="1"/>
      <protection locked="0"/>
    </xf>
    <xf numFmtId="0" fontId="13" fillId="0" borderId="17" xfId="0" applyFont="1" applyBorder="1" applyAlignment="1" applyProtection="1">
      <alignment vertical="center" wrapText="1"/>
      <protection locked="0"/>
    </xf>
    <xf numFmtId="0" fontId="13" fillId="0" borderId="18" xfId="0" applyFont="1" applyBorder="1" applyAlignment="1" applyProtection="1">
      <alignment vertical="center" wrapText="1"/>
      <protection locked="0"/>
    </xf>
    <xf numFmtId="0" fontId="16" fillId="5" borderId="16" xfId="0" applyFont="1" applyFill="1" applyBorder="1" applyAlignment="1">
      <alignment vertical="center"/>
    </xf>
    <xf numFmtId="0" fontId="16" fillId="5" borderId="17" xfId="0" applyFont="1" applyFill="1" applyBorder="1" applyAlignment="1">
      <alignment vertical="center"/>
    </xf>
    <xf numFmtId="0" fontId="16" fillId="5" borderId="18" xfId="0" applyFont="1" applyFill="1" applyBorder="1" applyAlignment="1">
      <alignment vertical="center"/>
    </xf>
    <xf numFmtId="0" fontId="13" fillId="0" borderId="0" xfId="0" applyFont="1" applyAlignment="1">
      <alignment vertical="center" wrapText="1"/>
    </xf>
    <xf numFmtId="0" fontId="18" fillId="3" borderId="0" xfId="0" applyFont="1" applyFill="1" applyAlignment="1">
      <alignment horizontal="left" vertical="top" wrapText="1"/>
    </xf>
    <xf numFmtId="0" fontId="13" fillId="0" borderId="16" xfId="0" applyFont="1" applyBorder="1" applyAlignment="1" applyProtection="1">
      <alignment vertical="center"/>
      <protection locked="0"/>
    </xf>
    <xf numFmtId="0" fontId="13" fillId="0" borderId="17" xfId="0" applyFont="1" applyBorder="1" applyAlignment="1" applyProtection="1">
      <alignment vertical="center"/>
      <protection locked="0"/>
    </xf>
    <xf numFmtId="0" fontId="13" fillId="0" borderId="18" xfId="0" applyFont="1" applyBorder="1" applyAlignment="1" applyProtection="1">
      <alignment vertical="center"/>
      <protection locked="0"/>
    </xf>
    <xf numFmtId="0" fontId="13" fillId="0" borderId="10" xfId="0" applyFont="1" applyBorder="1" applyAlignment="1">
      <alignment vertical="center" wrapText="1"/>
    </xf>
    <xf numFmtId="0" fontId="13" fillId="0" borderId="6" xfId="0" quotePrefix="1" applyFont="1" applyBorder="1" applyAlignment="1">
      <alignment horizontal="center" vertical="center"/>
    </xf>
    <xf numFmtId="0" fontId="13" fillId="0" borderId="0" xfId="0" quotePrefix="1" applyFont="1" applyAlignment="1">
      <alignment horizontal="center" vertical="center"/>
    </xf>
    <xf numFmtId="0" fontId="13" fillId="0" borderId="10" xfId="0" quotePrefix="1" applyFont="1" applyBorder="1" applyAlignment="1">
      <alignment horizontal="center" vertical="center"/>
    </xf>
    <xf numFmtId="0" fontId="16" fillId="0" borderId="32" xfId="0" applyFont="1" applyBorder="1" applyAlignment="1">
      <alignment horizontal="left" vertical="top"/>
    </xf>
    <xf numFmtId="0" fontId="13" fillId="0" borderId="15" xfId="0" applyFont="1" applyBorder="1" applyAlignment="1">
      <alignment vertical="top" wrapText="1"/>
    </xf>
    <xf numFmtId="0" fontId="16" fillId="5" borderId="15" xfId="0" applyFont="1" applyFill="1" applyBorder="1" applyAlignment="1">
      <alignment horizontal="center" vertical="top"/>
    </xf>
    <xf numFmtId="0" fontId="13" fillId="0" borderId="15" xfId="0" applyFont="1" applyBorder="1" applyAlignment="1" applyProtection="1">
      <alignment vertical="top" wrapText="1"/>
      <protection locked="0"/>
    </xf>
    <xf numFmtId="0" fontId="15" fillId="0" borderId="10" xfId="0" applyFont="1" applyBorder="1" applyAlignment="1">
      <alignment horizontal="center"/>
    </xf>
    <xf numFmtId="0" fontId="14" fillId="0" borderId="10" xfId="0" applyFont="1" applyBorder="1" applyAlignment="1">
      <alignment horizontal="center"/>
    </xf>
    <xf numFmtId="0" fontId="0" fillId="0" borderId="0" xfId="0" applyAlignment="1">
      <alignment horizontal="left" vertical="top" wrapText="1"/>
    </xf>
    <xf numFmtId="0" fontId="6" fillId="0" borderId="6" xfId="0" applyFont="1" applyBorder="1" applyAlignment="1">
      <alignment vertical="top" wrapText="1"/>
    </xf>
    <xf numFmtId="0" fontId="0" fillId="0" borderId="10" xfId="0" applyBorder="1" applyAlignment="1">
      <alignment horizontal="left" vertical="center" wrapText="1"/>
    </xf>
    <xf numFmtId="0" fontId="19" fillId="2" borderId="0" xfId="0" applyFont="1" applyFill="1" applyAlignment="1">
      <alignment vertical="center" wrapText="1"/>
    </xf>
    <xf numFmtId="0" fontId="16" fillId="0" borderId="13" xfId="0" applyFont="1" applyBorder="1" applyAlignment="1">
      <alignment horizontal="center"/>
    </xf>
    <xf numFmtId="0" fontId="13" fillId="0" borderId="0" xfId="0" applyFont="1" applyAlignment="1">
      <alignment horizontal="left" vertical="center" wrapText="1"/>
    </xf>
    <xf numFmtId="0" fontId="18" fillId="0" borderId="16" xfId="0" applyFont="1" applyBorder="1" applyAlignment="1" applyProtection="1">
      <alignment horizontal="left" vertical="center"/>
      <protection locked="0"/>
    </xf>
    <xf numFmtId="0" fontId="18" fillId="0" borderId="17" xfId="0" applyFont="1" applyBorder="1" applyAlignment="1" applyProtection="1">
      <alignment horizontal="left" vertical="center"/>
      <protection locked="0"/>
    </xf>
    <xf numFmtId="0" fontId="18" fillId="0" borderId="18" xfId="0" applyFont="1" applyBorder="1" applyAlignment="1" applyProtection="1">
      <alignment horizontal="left" vertical="center"/>
      <protection locked="0"/>
    </xf>
    <xf numFmtId="0" fontId="13" fillId="0" borderId="0" xfId="0" applyFont="1" applyBorder="1" applyProtection="1">
      <protection locked="0"/>
    </xf>
    <xf numFmtId="0" fontId="13" fillId="0" borderId="0" xfId="0" applyFont="1" applyBorder="1" applyAlignment="1" applyProtection="1">
      <alignment vertical="top" wrapText="1"/>
      <protection locked="0"/>
    </xf>
    <xf numFmtId="0" fontId="13" fillId="0" borderId="0" xfId="0" applyFont="1" applyBorder="1" applyAlignment="1" applyProtection="1">
      <alignment vertical="top"/>
      <protection locked="0"/>
    </xf>
    <xf numFmtId="0" fontId="6" fillId="0" borderId="0" xfId="0" applyFont="1" applyBorder="1"/>
    <xf numFmtId="0" fontId="0" fillId="0" borderId="0" xfId="0" applyBorder="1"/>
    <xf numFmtId="0" fontId="0" fillId="0" borderId="0" xfId="0" applyBorder="1" applyAlignment="1">
      <alignment vertical="center" wrapText="1"/>
    </xf>
    <xf numFmtId="0" fontId="6" fillId="0" borderId="0" xfId="0" applyFont="1" applyBorder="1" applyAlignment="1" applyProtection="1">
      <alignment horizontal="center" vertical="center"/>
      <protection locked="0"/>
    </xf>
    <xf numFmtId="0" fontId="0" fillId="0" borderId="6" xfId="0" applyFont="1" applyBorder="1" applyAlignment="1">
      <alignment horizontal="center"/>
    </xf>
    <xf numFmtId="0" fontId="0" fillId="0" borderId="0" xfId="0" applyFont="1" applyAlignment="1">
      <alignment horizontal="center"/>
    </xf>
    <xf numFmtId="0" fontId="0" fillId="0" borderId="10" xfId="0" applyFont="1" applyBorder="1" applyAlignment="1">
      <alignment horizontal="center"/>
    </xf>
  </cellXfs>
  <cellStyles count="4">
    <cellStyle name="Comma" xfId="2" builtinId="3"/>
    <cellStyle name="Hyperlink" xfId="3" builtinId="8"/>
    <cellStyle name="Normal" xfId="0" builtinId="0"/>
    <cellStyle name="Normal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2</xdr:col>
      <xdr:colOff>11905</xdr:colOff>
      <xdr:row>1</xdr:row>
      <xdr:rowOff>38100</xdr:rowOff>
    </xdr:from>
    <xdr:to>
      <xdr:col>3</xdr:col>
      <xdr:colOff>473074</xdr:colOff>
      <xdr:row>2</xdr:row>
      <xdr:rowOff>666750</xdr:rowOff>
    </xdr:to>
    <xdr:pic>
      <xdr:nvPicPr>
        <xdr:cNvPr id="3" name="Picture 2" descr="FSCLOG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3405" y="228600"/>
          <a:ext cx="1254919" cy="9620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363007</xdr:colOff>
      <xdr:row>3</xdr:row>
      <xdr:rowOff>17990</xdr:rowOff>
    </xdr:from>
    <xdr:to>
      <xdr:col>4</xdr:col>
      <xdr:colOff>467782</xdr:colOff>
      <xdr:row>7</xdr:row>
      <xdr:rowOff>186691</xdr:rowOff>
    </xdr:to>
    <xdr:pic>
      <xdr:nvPicPr>
        <xdr:cNvPr id="3" name="Picture 2" descr="FSCLOGO">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757" y="599015"/>
          <a:ext cx="1247775" cy="103928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114299</xdr:colOff>
      <xdr:row>3</xdr:row>
      <xdr:rowOff>200025</xdr:rowOff>
    </xdr:from>
    <xdr:to>
      <xdr:col>2</xdr:col>
      <xdr:colOff>942975</xdr:colOff>
      <xdr:row>8</xdr:row>
      <xdr:rowOff>179070</xdr:rowOff>
    </xdr:to>
    <xdr:pic>
      <xdr:nvPicPr>
        <xdr:cNvPr id="2" name="Picture 1" descr="FSCLOGO">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4" y="409575"/>
          <a:ext cx="1190626" cy="8953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66675</xdr:colOff>
      <xdr:row>1</xdr:row>
      <xdr:rowOff>76200</xdr:rowOff>
    </xdr:from>
    <xdr:to>
      <xdr:col>4</xdr:col>
      <xdr:colOff>1104900</xdr:colOff>
      <xdr:row>7</xdr:row>
      <xdr:rowOff>14605</xdr:rowOff>
    </xdr:to>
    <xdr:pic>
      <xdr:nvPicPr>
        <xdr:cNvPr id="3" name="Picture 2" descr="FSCLOGO">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0" y="76200"/>
          <a:ext cx="1409700" cy="11239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22224</xdr:colOff>
      <xdr:row>2</xdr:row>
      <xdr:rowOff>15875</xdr:rowOff>
    </xdr:from>
    <xdr:to>
      <xdr:col>3</xdr:col>
      <xdr:colOff>161925</xdr:colOff>
      <xdr:row>7</xdr:row>
      <xdr:rowOff>93346</xdr:rowOff>
    </xdr:to>
    <xdr:pic>
      <xdr:nvPicPr>
        <xdr:cNvPr id="3" name="Picture 2" descr="FSCLOGO">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7974" y="206375"/>
          <a:ext cx="1206501" cy="99377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152400</xdr:colOff>
      <xdr:row>1</xdr:row>
      <xdr:rowOff>165100</xdr:rowOff>
    </xdr:from>
    <xdr:to>
      <xdr:col>3</xdr:col>
      <xdr:colOff>206375</xdr:colOff>
      <xdr:row>7</xdr:row>
      <xdr:rowOff>15875</xdr:rowOff>
    </xdr:to>
    <xdr:pic>
      <xdr:nvPicPr>
        <xdr:cNvPr id="2" name="Picture 1" descr="FSCLOGO">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 y="349250"/>
          <a:ext cx="1285875" cy="9810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9526</xdr:colOff>
      <xdr:row>0</xdr:row>
      <xdr:rowOff>169333</xdr:rowOff>
    </xdr:from>
    <xdr:to>
      <xdr:col>3</xdr:col>
      <xdr:colOff>990600</xdr:colOff>
      <xdr:row>4</xdr:row>
      <xdr:rowOff>207008</xdr:rowOff>
    </xdr:to>
    <xdr:pic>
      <xdr:nvPicPr>
        <xdr:cNvPr id="3" name="Picture 2" descr="FSCLOGO">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026" y="349250"/>
          <a:ext cx="1383241" cy="874182"/>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12700</xdr:colOff>
      <xdr:row>1</xdr:row>
      <xdr:rowOff>165101</xdr:rowOff>
    </xdr:from>
    <xdr:to>
      <xdr:col>3</xdr:col>
      <xdr:colOff>1279525</xdr:colOff>
      <xdr:row>8</xdr:row>
      <xdr:rowOff>125095</xdr:rowOff>
    </xdr:to>
    <xdr:pic>
      <xdr:nvPicPr>
        <xdr:cNvPr id="2" name="Picture 1" descr="FSCLOGO">
          <a:extLst>
            <a:ext uri="{FF2B5EF4-FFF2-40B4-BE49-F238E27FC236}">
              <a16:creationId xmlns:a16="http://schemas.microsoft.com/office/drawing/2014/main" id="{CC9802CF-5110-4CC2-9C73-197777B46EC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2650" y="361951"/>
          <a:ext cx="1266825" cy="1419224"/>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19050</xdr:colOff>
      <xdr:row>2</xdr:row>
      <xdr:rowOff>1</xdr:rowOff>
    </xdr:from>
    <xdr:to>
      <xdr:col>4</xdr:col>
      <xdr:colOff>116205</xdr:colOff>
      <xdr:row>6</xdr:row>
      <xdr:rowOff>217170</xdr:rowOff>
    </xdr:to>
    <xdr:pic>
      <xdr:nvPicPr>
        <xdr:cNvPr id="5" name="Picture 4" descr="FSCLOGO">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7725" y="209551"/>
          <a:ext cx="1266825" cy="1047749"/>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19051</xdr:colOff>
      <xdr:row>3</xdr:row>
      <xdr:rowOff>6351</xdr:rowOff>
    </xdr:from>
    <xdr:to>
      <xdr:col>3</xdr:col>
      <xdr:colOff>723900</xdr:colOff>
      <xdr:row>9</xdr:row>
      <xdr:rowOff>38100</xdr:rowOff>
    </xdr:to>
    <xdr:pic>
      <xdr:nvPicPr>
        <xdr:cNvPr id="3" name="Picture 2" descr="FSCLOGO">
          <a:extLst>
            <a:ext uri="{FF2B5EF4-FFF2-40B4-BE49-F238E27FC236}">
              <a16:creationId xmlns:a16="http://schemas.microsoft.com/office/drawing/2014/main" id="{675D1948-FE06-4226-BC2B-B376D269C30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9111" y="570231"/>
          <a:ext cx="1085849" cy="1365249"/>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285750</xdr:colOff>
      <xdr:row>1</xdr:row>
      <xdr:rowOff>44450</xdr:rowOff>
    </xdr:from>
    <xdr:to>
      <xdr:col>3</xdr:col>
      <xdr:colOff>1095375</xdr:colOff>
      <xdr:row>4</xdr:row>
      <xdr:rowOff>206375</xdr:rowOff>
    </xdr:to>
    <xdr:pic>
      <xdr:nvPicPr>
        <xdr:cNvPr id="5" name="Picture 4" descr="FSCLOGO">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3150" y="228600"/>
          <a:ext cx="1177925" cy="8413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161925</xdr:colOff>
      <xdr:row>2</xdr:row>
      <xdr:rowOff>171450</xdr:rowOff>
    </xdr:from>
    <xdr:to>
      <xdr:col>4</xdr:col>
      <xdr:colOff>809625</xdr:colOff>
      <xdr:row>6</xdr:row>
      <xdr:rowOff>63500</xdr:rowOff>
    </xdr:to>
    <xdr:pic>
      <xdr:nvPicPr>
        <xdr:cNvPr id="4" name="Picture 3" descr="FSCLOGO">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6800" y="381000"/>
          <a:ext cx="1276350" cy="100965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Charmaine Lindsay" id="{F739A0F4-A424-4030-996A-2BD57D5A0E6B}" userId="S::clindsay@fscjamaica.org::30ce08c5-163f-4acc-94d9-bff953222084"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2" dT="2023-03-15T18:55:02.26" personId="{F739A0F4-A424-4030-996A-2BD57D5A0E6B}" id="{F0E4CF1E-4F02-424E-9AB2-01CBACB7DA87}">
    <text>Regulated entities must not have access to this sheet</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CTS@fscjamaica.org" TargetMode="External"/><Relationship Id="rId1" Type="http://schemas.openxmlformats.org/officeDocument/2006/relationships/hyperlink" Target="mailto:records@fscjamaica.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2:N73"/>
  <sheetViews>
    <sheetView tabSelected="1" view="pageBreakPreview" zoomScaleNormal="100" zoomScaleSheetLayoutView="100" workbookViewId="0">
      <selection activeCell="F55" sqref="F55"/>
    </sheetView>
  </sheetViews>
  <sheetFormatPr defaultColWidth="8.6640625" defaultRowHeight="14.4" x14ac:dyDescent="0.3"/>
  <cols>
    <col min="1" max="1" width="4" customWidth="1"/>
    <col min="2" max="2" width="4.5546875" style="1" customWidth="1"/>
    <col min="3" max="3" width="11.44140625" customWidth="1"/>
    <col min="4" max="4" width="42" customWidth="1"/>
    <col min="5" max="7" width="25.6640625" customWidth="1"/>
    <col min="8" max="8" width="5.33203125" customWidth="1"/>
    <col min="9" max="9" width="6.5546875" customWidth="1"/>
  </cols>
  <sheetData>
    <row r="2" spans="2:14" ht="26.25" customHeight="1" x14ac:dyDescent="0.3">
      <c r="B2" s="104"/>
      <c r="C2" s="39"/>
      <c r="D2" s="39"/>
      <c r="E2" s="39"/>
      <c r="F2" s="241" t="s">
        <v>0</v>
      </c>
      <c r="G2" s="241"/>
      <c r="H2" s="40"/>
    </row>
    <row r="3" spans="2:14" ht="54.75" customHeight="1" x14ac:dyDescent="0.3">
      <c r="B3" s="17"/>
      <c r="H3" s="6"/>
    </row>
    <row r="4" spans="2:14" ht="22.5" customHeight="1" x14ac:dyDescent="0.45">
      <c r="B4" s="17"/>
      <c r="C4" s="243" t="s">
        <v>1</v>
      </c>
      <c r="D4" s="243"/>
      <c r="E4" s="243"/>
      <c r="F4" s="243"/>
      <c r="G4" s="243"/>
      <c r="H4" s="6"/>
    </row>
    <row r="5" spans="2:14" ht="22.5" customHeight="1" x14ac:dyDescent="0.45">
      <c r="B5" s="17"/>
      <c r="C5" s="243" t="s">
        <v>2</v>
      </c>
      <c r="D5" s="243"/>
      <c r="E5" s="243"/>
      <c r="F5" s="243"/>
      <c r="G5" s="243"/>
      <c r="H5" s="6"/>
    </row>
    <row r="6" spans="2:14" ht="22.5" customHeight="1" x14ac:dyDescent="0.45">
      <c r="B6" s="17"/>
      <c r="C6" s="243" t="s">
        <v>3</v>
      </c>
      <c r="D6" s="243"/>
      <c r="E6" s="243"/>
      <c r="F6" s="243"/>
      <c r="G6" s="243"/>
      <c r="H6" s="6"/>
    </row>
    <row r="7" spans="2:14" ht="8.4" customHeight="1" x14ac:dyDescent="0.3">
      <c r="B7" s="17"/>
      <c r="H7" s="6"/>
    </row>
    <row r="8" spans="2:14" ht="22.5" customHeight="1" x14ac:dyDescent="0.3">
      <c r="B8" s="17"/>
      <c r="C8" s="244" t="s">
        <v>4</v>
      </c>
      <c r="D8" s="244"/>
      <c r="E8" s="244"/>
      <c r="F8" s="244"/>
      <c r="G8" s="244"/>
      <c r="H8" s="133"/>
      <c r="I8" s="134"/>
      <c r="J8" s="134"/>
      <c r="K8" s="134"/>
      <c r="L8" s="134"/>
      <c r="M8" s="134"/>
      <c r="N8" s="134"/>
    </row>
    <row r="9" spans="2:14" ht="21" customHeight="1" x14ac:dyDescent="0.3">
      <c r="B9" s="17"/>
      <c r="C9" s="244" t="s">
        <v>5</v>
      </c>
      <c r="D9" s="244"/>
      <c r="E9" s="244"/>
      <c r="F9" s="244"/>
      <c r="G9" s="244"/>
      <c r="H9" s="133"/>
      <c r="I9" s="134"/>
      <c r="J9" s="134"/>
      <c r="K9" s="134"/>
      <c r="L9" s="134"/>
      <c r="M9" s="134"/>
      <c r="N9" s="134"/>
    </row>
    <row r="10" spans="2:14" ht="4.95" customHeight="1" x14ac:dyDescent="0.3">
      <c r="B10" s="17"/>
      <c r="C10" s="51"/>
      <c r="D10" s="51"/>
      <c r="E10" s="51"/>
      <c r="F10" s="51"/>
      <c r="G10" s="51"/>
      <c r="H10" s="6"/>
    </row>
    <row r="11" spans="2:14" ht="15.6" x14ac:dyDescent="0.3">
      <c r="B11" s="17"/>
      <c r="C11" s="245" t="s">
        <v>6</v>
      </c>
      <c r="D11" s="245"/>
      <c r="E11" s="245"/>
      <c r="F11" s="245"/>
      <c r="G11" s="245"/>
      <c r="H11" s="136"/>
      <c r="I11" s="135"/>
      <c r="J11" s="135"/>
      <c r="K11" s="135"/>
      <c r="L11" s="135"/>
      <c r="M11" s="135"/>
      <c r="N11" s="135"/>
    </row>
    <row r="12" spans="2:14" ht="18" customHeight="1" x14ac:dyDescent="0.3">
      <c r="B12" s="17"/>
      <c r="C12" s="245" t="s">
        <v>7</v>
      </c>
      <c r="D12" s="245"/>
      <c r="E12" s="245"/>
      <c r="F12" s="245"/>
      <c r="G12" s="245"/>
      <c r="H12" s="136"/>
      <c r="I12" s="135"/>
      <c r="J12" s="135"/>
      <c r="K12" s="135"/>
      <c r="L12" s="135"/>
      <c r="M12" s="135"/>
      <c r="N12" s="135"/>
    </row>
    <row r="13" spans="2:14" ht="7.2" customHeight="1" x14ac:dyDescent="0.3">
      <c r="B13" s="17"/>
      <c r="H13" s="6"/>
    </row>
    <row r="14" spans="2:14" ht="18" x14ac:dyDescent="0.35">
      <c r="B14" s="17"/>
      <c r="C14" s="242" t="s">
        <v>8</v>
      </c>
      <c r="D14" s="242"/>
      <c r="E14" s="242"/>
      <c r="F14" s="242"/>
      <c r="G14" s="242"/>
      <c r="H14" s="6"/>
    </row>
    <row r="15" spans="2:14" ht="15" thickBot="1" x14ac:dyDescent="0.35">
      <c r="B15" s="17"/>
      <c r="H15" s="6"/>
    </row>
    <row r="16" spans="2:14" ht="19.95" customHeight="1" thickBot="1" x14ac:dyDescent="0.35">
      <c r="B16" s="105" t="s">
        <v>9</v>
      </c>
      <c r="C16" s="246" t="s">
        <v>10</v>
      </c>
      <c r="D16" s="247"/>
      <c r="E16" s="232"/>
      <c r="F16" s="233"/>
      <c r="G16" s="234"/>
      <c r="H16" s="106"/>
    </row>
    <row r="17" spans="1:8" ht="19.95" customHeight="1" thickBot="1" x14ac:dyDescent="0.35">
      <c r="B17" s="105" t="s">
        <v>11</v>
      </c>
      <c r="C17" s="246" t="s">
        <v>12</v>
      </c>
      <c r="D17" s="247"/>
      <c r="E17" s="232"/>
      <c r="F17" s="233"/>
      <c r="G17" s="234"/>
      <c r="H17" s="6"/>
    </row>
    <row r="18" spans="1:8" ht="19.95" customHeight="1" thickBot="1" x14ac:dyDescent="0.35">
      <c r="B18" s="105" t="s">
        <v>13</v>
      </c>
      <c r="C18" s="246" t="s">
        <v>14</v>
      </c>
      <c r="D18" s="247"/>
      <c r="E18" s="232"/>
      <c r="F18" s="233"/>
      <c r="G18" s="234"/>
      <c r="H18" s="6"/>
    </row>
    <row r="19" spans="1:8" ht="19.95" customHeight="1" thickBot="1" x14ac:dyDescent="0.35">
      <c r="A19" s="6"/>
      <c r="B19" s="107" t="s">
        <v>15</v>
      </c>
      <c r="C19" s="246" t="s">
        <v>16</v>
      </c>
      <c r="D19" s="247"/>
      <c r="E19" s="232"/>
      <c r="F19" s="233"/>
      <c r="G19" s="234"/>
      <c r="H19" s="6"/>
    </row>
    <row r="20" spans="1:8" ht="19.95" customHeight="1" thickBot="1" x14ac:dyDescent="0.35">
      <c r="B20" s="105" t="s">
        <v>17</v>
      </c>
      <c r="C20" s="246" t="s">
        <v>18</v>
      </c>
      <c r="D20" s="247"/>
      <c r="E20" s="232"/>
      <c r="F20" s="233"/>
      <c r="G20" s="234"/>
      <c r="H20" s="6"/>
    </row>
    <row r="21" spans="1:8" ht="19.95" customHeight="1" thickBot="1" x14ac:dyDescent="0.35">
      <c r="B21" s="107" t="s">
        <v>19</v>
      </c>
      <c r="C21" s="246" t="s">
        <v>20</v>
      </c>
      <c r="D21" s="247"/>
      <c r="E21" s="192" t="s">
        <v>21</v>
      </c>
      <c r="F21" s="233" t="s">
        <v>22</v>
      </c>
      <c r="G21" s="234"/>
      <c r="H21" s="6"/>
    </row>
    <row r="22" spans="1:8" ht="19.95" customHeight="1" thickBot="1" x14ac:dyDescent="0.35">
      <c r="B22" s="107" t="s">
        <v>23</v>
      </c>
      <c r="C22" s="246" t="s">
        <v>24</v>
      </c>
      <c r="D22" s="247"/>
      <c r="E22" s="232"/>
      <c r="F22" s="233"/>
      <c r="G22" s="234"/>
      <c r="H22" s="6"/>
    </row>
    <row r="23" spans="1:8" ht="19.95" customHeight="1" thickBot="1" x14ac:dyDescent="0.35">
      <c r="B23" s="107" t="s">
        <v>25</v>
      </c>
      <c r="C23" s="246" t="s">
        <v>26</v>
      </c>
      <c r="D23" s="247"/>
      <c r="E23" s="232"/>
      <c r="F23" s="233"/>
      <c r="G23" s="234"/>
      <c r="H23" s="6"/>
    </row>
    <row r="24" spans="1:8" ht="19.95" customHeight="1" thickBot="1" x14ac:dyDescent="0.35">
      <c r="B24" s="107" t="s">
        <v>27</v>
      </c>
      <c r="C24" s="246" t="s">
        <v>28</v>
      </c>
      <c r="D24" s="247"/>
      <c r="E24" s="232"/>
      <c r="F24" s="233"/>
      <c r="G24" s="234"/>
      <c r="H24" s="6"/>
    </row>
    <row r="25" spans="1:8" ht="19.95" customHeight="1" thickBot="1" x14ac:dyDescent="0.35">
      <c r="B25" s="107" t="s">
        <v>29</v>
      </c>
      <c r="C25" s="246" t="s">
        <v>30</v>
      </c>
      <c r="D25" s="247"/>
      <c r="E25" s="232"/>
      <c r="F25" s="233"/>
      <c r="G25" s="234"/>
      <c r="H25" s="6"/>
    </row>
    <row r="26" spans="1:8" ht="22.2" customHeight="1" thickBot="1" x14ac:dyDescent="0.35">
      <c r="A26" s="6"/>
      <c r="B26" s="42"/>
      <c r="C26" s="138"/>
      <c r="D26" s="137"/>
      <c r="H26" s="6"/>
    </row>
    <row r="27" spans="1:8" ht="22.2" customHeight="1" thickBot="1" x14ac:dyDescent="0.35">
      <c r="A27" s="6"/>
      <c r="B27" s="24" t="s">
        <v>31</v>
      </c>
      <c r="C27" s="130" t="s">
        <v>32</v>
      </c>
      <c r="D27" s="19"/>
      <c r="E27" s="232"/>
      <c r="F27" s="233"/>
      <c r="G27" s="234"/>
      <c r="H27" s="6"/>
    </row>
    <row r="28" spans="1:8" ht="22.2" customHeight="1" thickBot="1" x14ac:dyDescent="0.35">
      <c r="A28" s="6"/>
      <c r="B28" s="24"/>
      <c r="C28" s="139"/>
      <c r="H28" s="6"/>
    </row>
    <row r="29" spans="1:8" ht="22.2" customHeight="1" thickBot="1" x14ac:dyDescent="0.35">
      <c r="A29" s="6"/>
      <c r="B29" s="1" t="s">
        <v>33</v>
      </c>
      <c r="C29" s="249" t="s">
        <v>34</v>
      </c>
      <c r="D29" s="250"/>
      <c r="E29" s="229"/>
      <c r="F29" s="230"/>
      <c r="G29" s="231"/>
      <c r="H29" s="6"/>
    </row>
    <row r="30" spans="1:8" ht="22.2" customHeight="1" thickBot="1" x14ac:dyDescent="0.35">
      <c r="B30" s="108"/>
      <c r="C30" s="251"/>
      <c r="D30" s="252"/>
      <c r="E30" s="229"/>
      <c r="F30" s="230"/>
      <c r="G30" s="231"/>
      <c r="H30" s="6"/>
    </row>
    <row r="31" spans="1:8" ht="22.2" customHeight="1" thickBot="1" x14ac:dyDescent="0.35">
      <c r="B31" s="108"/>
      <c r="C31" s="251"/>
      <c r="D31" s="252"/>
      <c r="E31" s="229"/>
      <c r="F31" s="230"/>
      <c r="G31" s="231"/>
      <c r="H31" s="6"/>
    </row>
    <row r="32" spans="1:8" ht="22.2" customHeight="1" thickBot="1" x14ac:dyDescent="0.35">
      <c r="B32" s="109"/>
      <c r="C32" s="251"/>
      <c r="D32" s="252"/>
      <c r="E32" s="229"/>
      <c r="F32" s="230"/>
      <c r="G32" s="231"/>
      <c r="H32" s="6"/>
    </row>
    <row r="33" spans="1:8" ht="22.2" customHeight="1" thickBot="1" x14ac:dyDescent="0.35">
      <c r="B33" s="109"/>
      <c r="C33" s="253"/>
      <c r="D33" s="254"/>
      <c r="E33" s="229"/>
      <c r="F33" s="230"/>
      <c r="G33" s="231"/>
      <c r="H33" s="6"/>
    </row>
    <row r="34" spans="1:8" x14ac:dyDescent="0.3">
      <c r="B34" s="17"/>
      <c r="D34" s="110"/>
      <c r="E34" s="110"/>
      <c r="F34" s="110"/>
      <c r="G34" s="110"/>
      <c r="H34" s="6"/>
    </row>
    <row r="35" spans="1:8" ht="15" thickBot="1" x14ac:dyDescent="0.35">
      <c r="B35" s="17"/>
      <c r="H35" s="6"/>
    </row>
    <row r="36" spans="1:8" ht="15.6" x14ac:dyDescent="0.3">
      <c r="B36" s="17"/>
      <c r="C36" s="186" t="s">
        <v>35</v>
      </c>
      <c r="D36" s="110"/>
      <c r="E36" s="110"/>
      <c r="F36" s="110"/>
      <c r="G36" s="187"/>
      <c r="H36" s="6"/>
    </row>
    <row r="37" spans="1:8" ht="15" thickBot="1" x14ac:dyDescent="0.35">
      <c r="B37" s="17"/>
      <c r="C37" s="188"/>
      <c r="G37" s="189"/>
      <c r="H37" s="6"/>
    </row>
    <row r="38" spans="1:8" ht="16.2" thickBot="1" x14ac:dyDescent="0.35">
      <c r="A38" s="6"/>
      <c r="B38" s="140" t="s">
        <v>36</v>
      </c>
      <c r="C38" s="239" t="s">
        <v>37</v>
      </c>
      <c r="D38" s="240"/>
      <c r="E38" s="236"/>
      <c r="F38" s="237"/>
      <c r="G38" s="238"/>
      <c r="H38" s="6"/>
    </row>
    <row r="39" spans="1:8" ht="16.2" thickBot="1" x14ac:dyDescent="0.35">
      <c r="A39" s="6"/>
      <c r="B39" s="140"/>
      <c r="C39" s="190"/>
      <c r="D39" s="141"/>
      <c r="E39" s="141"/>
      <c r="F39" s="141"/>
      <c r="G39" s="191"/>
      <c r="H39" s="6"/>
    </row>
    <row r="40" spans="1:8" ht="16.2" thickBot="1" x14ac:dyDescent="0.35">
      <c r="A40" s="6"/>
      <c r="B40" s="142" t="s">
        <v>38</v>
      </c>
      <c r="C40" s="239" t="s">
        <v>39</v>
      </c>
      <c r="D40" s="240"/>
      <c r="E40" s="236"/>
      <c r="F40" s="237"/>
      <c r="G40" s="238"/>
      <c r="H40" s="6"/>
    </row>
    <row r="41" spans="1:8" ht="16.2" thickBot="1" x14ac:dyDescent="0.35">
      <c r="A41" s="6"/>
      <c r="B41" s="140"/>
      <c r="C41" s="190"/>
      <c r="D41" s="141"/>
      <c r="E41" s="141"/>
      <c r="F41" s="141"/>
      <c r="G41" s="191"/>
      <c r="H41" s="6"/>
    </row>
    <row r="42" spans="1:8" ht="16.2" thickBot="1" x14ac:dyDescent="0.35">
      <c r="A42" s="6"/>
      <c r="B42" s="140" t="s">
        <v>40</v>
      </c>
      <c r="C42" s="239" t="s">
        <v>41</v>
      </c>
      <c r="D42" s="240"/>
      <c r="E42" s="236"/>
      <c r="F42" s="237"/>
      <c r="G42" s="238"/>
      <c r="H42" s="6"/>
    </row>
    <row r="43" spans="1:8" ht="16.2" thickBot="1" x14ac:dyDescent="0.35">
      <c r="A43" s="6"/>
      <c r="B43" s="140"/>
      <c r="C43" s="190"/>
      <c r="D43" s="141"/>
      <c r="E43" s="141"/>
      <c r="F43" s="141"/>
      <c r="G43" s="191"/>
      <c r="H43" s="6"/>
    </row>
    <row r="44" spans="1:8" ht="16.2" thickBot="1" x14ac:dyDescent="0.35">
      <c r="A44" s="6"/>
      <c r="B44" s="140" t="s">
        <v>42</v>
      </c>
      <c r="C44" s="239" t="s">
        <v>43</v>
      </c>
      <c r="D44" s="240"/>
      <c r="E44" s="236"/>
      <c r="F44" s="237"/>
      <c r="G44" s="238"/>
      <c r="H44" s="6"/>
    </row>
    <row r="45" spans="1:8" ht="16.2" thickBot="1" x14ac:dyDescent="0.35">
      <c r="A45" s="6"/>
      <c r="B45" s="140"/>
      <c r="C45" s="190"/>
      <c r="D45" s="141"/>
      <c r="E45" s="141"/>
      <c r="F45" s="141"/>
      <c r="G45" s="191"/>
      <c r="H45" s="6"/>
    </row>
    <row r="46" spans="1:8" ht="16.2" thickBot="1" x14ac:dyDescent="0.35">
      <c r="A46" s="6"/>
      <c r="B46" s="140" t="s">
        <v>44</v>
      </c>
      <c r="C46" s="239" t="s">
        <v>45</v>
      </c>
      <c r="D46" s="240"/>
      <c r="E46" s="236"/>
      <c r="F46" s="237"/>
      <c r="G46" s="238"/>
      <c r="H46" s="6"/>
    </row>
    <row r="47" spans="1:8" x14ac:dyDescent="0.3">
      <c r="A47" s="6"/>
    </row>
    <row r="48" spans="1:8" x14ac:dyDescent="0.3">
      <c r="A48" s="6"/>
      <c r="B48" s="438" t="s">
        <v>1087</v>
      </c>
      <c r="C48" s="439"/>
      <c r="D48" s="439"/>
      <c r="E48" s="439"/>
      <c r="F48" s="439"/>
      <c r="G48" s="439"/>
      <c r="H48" s="440"/>
    </row>
    <row r="49" spans="1:8" ht="15.6" x14ac:dyDescent="0.3">
      <c r="A49" s="6"/>
      <c r="B49" s="142"/>
      <c r="C49" s="11" t="s">
        <v>46</v>
      </c>
      <c r="D49" s="141"/>
      <c r="E49" s="141"/>
      <c r="F49" s="141"/>
      <c r="G49" s="141"/>
      <c r="H49" s="6"/>
    </row>
    <row r="50" spans="1:8" ht="15.6" x14ac:dyDescent="0.3">
      <c r="B50" s="142"/>
      <c r="C50" s="141"/>
      <c r="D50" s="141"/>
      <c r="E50" s="141"/>
      <c r="F50" s="141"/>
      <c r="G50" s="141"/>
      <c r="H50" s="6"/>
    </row>
    <row r="51" spans="1:8" ht="14.7" customHeight="1" x14ac:dyDescent="0.3">
      <c r="B51" s="142"/>
      <c r="C51" s="143" t="s">
        <v>47</v>
      </c>
      <c r="D51" s="141" t="s">
        <v>48</v>
      </c>
      <c r="E51" s="141"/>
      <c r="F51" s="141"/>
      <c r="G51" s="141"/>
      <c r="H51" s="6"/>
    </row>
    <row r="52" spans="1:8" ht="14.7" customHeight="1" x14ac:dyDescent="0.3">
      <c r="B52" s="142"/>
      <c r="C52" s="143" t="s">
        <v>49</v>
      </c>
      <c r="D52" s="141" t="s">
        <v>50</v>
      </c>
      <c r="E52" s="141"/>
      <c r="F52" s="141"/>
      <c r="G52" s="141"/>
      <c r="H52" s="6"/>
    </row>
    <row r="53" spans="1:8" ht="14.7" customHeight="1" x14ac:dyDescent="0.3">
      <c r="B53" s="144"/>
      <c r="C53" s="143" t="s">
        <v>51</v>
      </c>
      <c r="D53" s="141" t="s">
        <v>52</v>
      </c>
      <c r="E53" s="141"/>
      <c r="F53" s="141"/>
      <c r="G53" s="141"/>
      <c r="H53" s="6"/>
    </row>
    <row r="54" spans="1:8" ht="14.7" customHeight="1" x14ac:dyDescent="0.3">
      <c r="B54" s="144"/>
      <c r="C54" s="143" t="s">
        <v>53</v>
      </c>
      <c r="D54" s="141" t="s">
        <v>54</v>
      </c>
      <c r="E54" s="141"/>
      <c r="F54" s="141"/>
      <c r="G54" s="141"/>
      <c r="H54" s="6"/>
    </row>
    <row r="55" spans="1:8" ht="14.7" customHeight="1" x14ac:dyDescent="0.3">
      <c r="B55" s="144"/>
      <c r="C55" s="143" t="s">
        <v>55</v>
      </c>
      <c r="D55" s="141" t="s">
        <v>56</v>
      </c>
      <c r="E55" s="141"/>
      <c r="F55" s="141"/>
      <c r="G55" s="141"/>
      <c r="H55" s="6"/>
    </row>
    <row r="56" spans="1:8" ht="14.7" customHeight="1" x14ac:dyDescent="0.3">
      <c r="B56" s="144"/>
      <c r="C56" s="143" t="s">
        <v>57</v>
      </c>
      <c r="D56" s="141" t="s">
        <v>58</v>
      </c>
      <c r="E56" s="141"/>
      <c r="F56" s="141"/>
      <c r="G56" s="141"/>
      <c r="H56" s="6"/>
    </row>
    <row r="57" spans="1:8" ht="14.7" customHeight="1" x14ac:dyDescent="0.3">
      <c r="B57" s="144"/>
      <c r="C57" s="143" t="s">
        <v>59</v>
      </c>
      <c r="D57" s="141" t="s">
        <v>60</v>
      </c>
      <c r="E57" s="141"/>
      <c r="F57" s="141"/>
      <c r="G57" s="141"/>
      <c r="H57" s="6"/>
    </row>
    <row r="58" spans="1:8" ht="14.7" customHeight="1" x14ac:dyDescent="0.3">
      <c r="B58" s="144"/>
      <c r="C58" s="143" t="s">
        <v>61</v>
      </c>
      <c r="D58" s="141" t="s">
        <v>62</v>
      </c>
      <c r="E58" s="141"/>
      <c r="F58" s="141"/>
      <c r="G58" s="141"/>
      <c r="H58" s="6"/>
    </row>
    <row r="59" spans="1:8" ht="14.7" customHeight="1" x14ac:dyDescent="0.3">
      <c r="B59" s="144"/>
      <c r="C59" s="143" t="s">
        <v>63</v>
      </c>
      <c r="D59" s="141" t="s">
        <v>64</v>
      </c>
      <c r="E59" s="141"/>
      <c r="F59" s="141"/>
      <c r="G59" s="141"/>
      <c r="H59" s="6"/>
    </row>
    <row r="60" spans="1:8" ht="14.7" customHeight="1" x14ac:dyDescent="0.3">
      <c r="B60" s="142"/>
      <c r="C60" s="143" t="s">
        <v>65</v>
      </c>
      <c r="D60" s="141" t="s">
        <v>66</v>
      </c>
      <c r="E60" s="141"/>
      <c r="F60" s="141"/>
      <c r="G60" s="141"/>
      <c r="H60" s="6"/>
    </row>
    <row r="61" spans="1:8" ht="15.6" x14ac:dyDescent="0.3">
      <c r="B61" s="142"/>
      <c r="C61" s="145"/>
      <c r="D61" s="141"/>
      <c r="E61" s="141"/>
      <c r="F61" s="141"/>
      <c r="G61" s="141"/>
      <c r="H61" s="6"/>
    </row>
    <row r="62" spans="1:8" ht="15.6" x14ac:dyDescent="0.3">
      <c r="B62" s="142"/>
      <c r="C62" s="11" t="s">
        <v>1080</v>
      </c>
      <c r="D62" s="141"/>
      <c r="E62" s="141"/>
      <c r="F62" s="141"/>
      <c r="G62" s="141"/>
      <c r="H62" s="6"/>
    </row>
    <row r="63" spans="1:8" ht="6" customHeight="1" x14ac:dyDescent="0.3">
      <c r="B63" s="142"/>
      <c r="C63" s="141"/>
      <c r="D63" s="141"/>
      <c r="E63" s="141"/>
      <c r="F63" s="141"/>
      <c r="G63" s="141"/>
      <c r="H63" s="6"/>
    </row>
    <row r="64" spans="1:8" ht="35.25" customHeight="1" x14ac:dyDescent="0.3">
      <c r="B64" s="142"/>
      <c r="C64" s="248" t="s">
        <v>67</v>
      </c>
      <c r="D64" s="248"/>
      <c r="E64" s="248"/>
      <c r="F64" s="248"/>
      <c r="G64" s="248"/>
      <c r="H64" s="6"/>
    </row>
    <row r="65" spans="2:8" ht="15.6" x14ac:dyDescent="0.3">
      <c r="B65" s="142"/>
      <c r="C65" s="141"/>
      <c r="D65" s="141"/>
      <c r="E65" s="141"/>
      <c r="F65" s="141"/>
      <c r="G65" s="141"/>
      <c r="H65" s="6"/>
    </row>
    <row r="66" spans="2:8" s="130" customFormat="1" ht="31.2" customHeight="1" x14ac:dyDescent="0.3">
      <c r="B66" s="178"/>
      <c r="C66" s="130" t="s">
        <v>68</v>
      </c>
      <c r="H66" s="179"/>
    </row>
    <row r="67" spans="2:8" s="141" customFormat="1" ht="42" customHeight="1" x14ac:dyDescent="0.3">
      <c r="B67" s="152"/>
      <c r="C67" s="130" t="s">
        <v>9</v>
      </c>
      <c r="D67" s="235" t="s">
        <v>69</v>
      </c>
      <c r="E67" s="235"/>
      <c r="F67" s="235"/>
      <c r="G67" s="235"/>
      <c r="H67" s="151"/>
    </row>
    <row r="68" spans="2:8" s="141" customFormat="1" ht="18.75" customHeight="1" x14ac:dyDescent="0.3">
      <c r="B68" s="152"/>
      <c r="C68" s="141" t="s">
        <v>70</v>
      </c>
      <c r="D68" s="170" t="s">
        <v>71</v>
      </c>
      <c r="H68" s="151"/>
    </row>
    <row r="69" spans="2:8" s="141" customFormat="1" ht="21" customHeight="1" x14ac:dyDescent="0.3">
      <c r="B69" s="152"/>
      <c r="C69" s="141" t="s">
        <v>72</v>
      </c>
      <c r="D69" s="170" t="s">
        <v>73</v>
      </c>
      <c r="H69" s="151"/>
    </row>
    <row r="70" spans="2:8" s="141" customFormat="1" ht="9" customHeight="1" x14ac:dyDescent="0.3">
      <c r="B70" s="152"/>
      <c r="H70" s="151"/>
    </row>
    <row r="71" spans="2:8" ht="15.6" x14ac:dyDescent="0.3">
      <c r="B71" s="142"/>
      <c r="C71" s="130" t="s">
        <v>11</v>
      </c>
      <c r="D71" s="130" t="s">
        <v>74</v>
      </c>
      <c r="E71" s="130"/>
      <c r="F71" s="130"/>
      <c r="G71" s="130"/>
      <c r="H71" s="6"/>
    </row>
    <row r="72" spans="2:8" x14ac:dyDescent="0.3">
      <c r="B72" s="17"/>
      <c r="H72" s="6"/>
    </row>
    <row r="73" spans="2:8" x14ac:dyDescent="0.3">
      <c r="B73" s="226" t="s">
        <v>1088</v>
      </c>
      <c r="C73" s="227"/>
      <c r="D73" s="227"/>
      <c r="E73" s="227"/>
      <c r="F73" s="227"/>
      <c r="G73" s="227"/>
      <c r="H73" s="228"/>
    </row>
  </sheetData>
  <sheetProtection algorithmName="SHA-512" hashValue="PEDWOgKHOa1LEU+bd5eMjqoN7xIzec/FukG+Ig3UNuh5PK447gQtSGPOdpHFzk1y48wXT9ZYrBH5tjiCmy63Rw==" saltValue="rUyBkQRVlc/GjdsIZEZs/w==" spinCount="100000" sheet="1" objects="1" scenarios="1"/>
  <mergeCells count="50">
    <mergeCell ref="C16:D16"/>
    <mergeCell ref="C18:D18"/>
    <mergeCell ref="C17:D17"/>
    <mergeCell ref="C64:G64"/>
    <mergeCell ref="C21:D21"/>
    <mergeCell ref="C22:D22"/>
    <mergeCell ref="C23:D23"/>
    <mergeCell ref="C24:D24"/>
    <mergeCell ref="C25:D25"/>
    <mergeCell ref="C29:D33"/>
    <mergeCell ref="F21:G21"/>
    <mergeCell ref="E22:G22"/>
    <mergeCell ref="E23:G23"/>
    <mergeCell ref="C19:D19"/>
    <mergeCell ref="C20:D20"/>
    <mergeCell ref="E24:G24"/>
    <mergeCell ref="F2:G2"/>
    <mergeCell ref="C14:G14"/>
    <mergeCell ref="C5:G5"/>
    <mergeCell ref="C6:G6"/>
    <mergeCell ref="C4:G4"/>
    <mergeCell ref="C8:G8"/>
    <mergeCell ref="C9:G9"/>
    <mergeCell ref="C11:G11"/>
    <mergeCell ref="C12:G12"/>
    <mergeCell ref="E25:G25"/>
    <mergeCell ref="E29:G29"/>
    <mergeCell ref="E30:G30"/>
    <mergeCell ref="E31:G31"/>
    <mergeCell ref="E16:G16"/>
    <mergeCell ref="E17:G17"/>
    <mergeCell ref="E18:G18"/>
    <mergeCell ref="E19:G19"/>
    <mergeCell ref="E20:G20"/>
    <mergeCell ref="B48:H48"/>
    <mergeCell ref="B73:H73"/>
    <mergeCell ref="E32:G32"/>
    <mergeCell ref="E33:G33"/>
    <mergeCell ref="E27:G27"/>
    <mergeCell ref="D67:G67"/>
    <mergeCell ref="E46:G46"/>
    <mergeCell ref="E44:G44"/>
    <mergeCell ref="E42:G42"/>
    <mergeCell ref="E40:G40"/>
    <mergeCell ref="E38:G38"/>
    <mergeCell ref="C38:D38"/>
    <mergeCell ref="C40:D40"/>
    <mergeCell ref="C42:D42"/>
    <mergeCell ref="C44:D44"/>
    <mergeCell ref="C46:D46"/>
  </mergeCells>
  <hyperlinks>
    <hyperlink ref="D68" r:id="rId1" xr:uid="{F3094362-3E3D-45C0-A07E-51E95F0EC12B}"/>
    <hyperlink ref="D69" r:id="rId2" xr:uid="{5C338317-7860-4397-86D2-0114B9F5EAE9}"/>
  </hyperlinks>
  <pageMargins left="0.25" right="0.25" top="0.75" bottom="0.75" header="0.3" footer="0.3"/>
  <pageSetup scale="67" fitToHeight="0" orientation="portrait" r:id="rId3"/>
  <rowBreaks count="1" manualBreakCount="1">
    <brk id="48" max="8" man="1"/>
  </rowBreaks>
  <drawing r:id="rId4"/>
  <extLst>
    <ext xmlns:x14="http://schemas.microsoft.com/office/spreadsheetml/2009/9/main" uri="{CCE6A557-97BC-4b89-ADB6-D9C93CAAB3DF}">
      <x14:dataValidations xmlns:xm="http://schemas.microsoft.com/office/excel/2006/main" count="3">
        <x14:dataValidation type="list" showInputMessage="1" showErrorMessage="1" xr:uid="{38E9F973-E059-4795-A8B9-2B671FA6F4F5}">
          <x14:formula1>
            <xm:f>Key!$D$3:$D$8</xm:f>
          </x14:formula1>
          <xm:sqref>E19:F19</xm:sqref>
        </x14:dataValidation>
        <x14:dataValidation type="list" allowBlank="1" showInputMessage="1" showErrorMessage="1" xr:uid="{688E673A-290B-48E9-B33E-504A4FE6C26D}">
          <x14:formula1>
            <xm:f>Key!$D$12:$D$22</xm:f>
          </x14:formula1>
          <xm:sqref>E20:G20</xm:sqref>
        </x14:dataValidation>
        <x14:dataValidation type="list" allowBlank="1" showInputMessage="1" showErrorMessage="1" xr:uid="{1CF793D7-7673-44E0-A0C3-2857070890A4}">
          <x14:formula1>
            <xm:f>Key!$G$3:$G$249</xm:f>
          </x14:formula1>
          <xm:sqref>E29:E33 F30:G33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2:Q173"/>
  <sheetViews>
    <sheetView view="pageBreakPreview" topLeftCell="A159" zoomScale="80" zoomScaleNormal="100" zoomScaleSheetLayoutView="80" workbookViewId="0">
      <selection activeCell="G166" sqref="G166:H166"/>
    </sheetView>
  </sheetViews>
  <sheetFormatPr defaultColWidth="8.6640625" defaultRowHeight="14.4" x14ac:dyDescent="0.3"/>
  <cols>
    <col min="1" max="1" width="4.33203125" style="51" customWidth="1"/>
    <col min="2" max="2" width="5.5546875" style="51" customWidth="1"/>
    <col min="3" max="3" width="5.44140625" style="51" customWidth="1"/>
    <col min="4" max="4" width="6.33203125" style="51" customWidth="1"/>
    <col min="5" max="5" width="69" style="51" customWidth="1"/>
    <col min="6" max="6" width="13.88671875" style="51" customWidth="1"/>
    <col min="7" max="7" width="11.44140625" style="51" customWidth="1"/>
    <col min="8" max="10" width="10.6640625" style="51" customWidth="1"/>
    <col min="11" max="11" width="12.5546875" style="51" customWidth="1"/>
    <col min="12" max="12" width="12.33203125" style="51" customWidth="1"/>
    <col min="13" max="13" width="11.6640625" style="51" customWidth="1"/>
    <col min="14" max="14" width="12.5546875" style="51" customWidth="1"/>
    <col min="15" max="16" width="10.6640625" style="51" customWidth="1"/>
    <col min="17" max="17" width="3" style="51" customWidth="1"/>
    <col min="18" max="16384" width="8.6640625" style="51"/>
  </cols>
  <sheetData>
    <row r="2" spans="2:17" ht="15.6" x14ac:dyDescent="0.3">
      <c r="O2" s="265" t="s">
        <v>75</v>
      </c>
      <c r="P2" s="265"/>
    </row>
    <row r="4" spans="2:17" ht="19.95" customHeight="1" x14ac:dyDescent="0.45">
      <c r="E4" s="266" t="str">
        <f>Cover!C4</f>
        <v>FORM 13</v>
      </c>
      <c r="F4" s="266"/>
      <c r="G4" s="266"/>
      <c r="H4" s="266"/>
      <c r="I4" s="266"/>
      <c r="J4" s="266"/>
      <c r="K4" s="266"/>
      <c r="L4" s="266"/>
      <c r="M4" s="266"/>
      <c r="N4" s="266"/>
      <c r="O4" s="266"/>
    </row>
    <row r="5" spans="2:17" ht="19.95" customHeight="1" x14ac:dyDescent="0.45">
      <c r="E5" s="266" t="str">
        <f>Cover!C5</f>
        <v>ANNUAL INFORMATION RETURN</v>
      </c>
      <c r="F5" s="266"/>
      <c r="G5" s="266"/>
      <c r="H5" s="266"/>
      <c r="I5" s="266"/>
      <c r="J5" s="266"/>
      <c r="K5" s="266"/>
      <c r="L5" s="266"/>
      <c r="M5" s="266"/>
      <c r="N5" s="266"/>
      <c r="O5" s="266"/>
    </row>
    <row r="6" spans="2:17" ht="19.95" customHeight="1" x14ac:dyDescent="0.45">
      <c r="E6" s="266" t="str">
        <f>Cover!C6</f>
        <v>TRUST AND CORPORATE SERVICES PROVIDERS</v>
      </c>
      <c r="F6" s="266"/>
      <c r="G6" s="266"/>
      <c r="H6" s="266"/>
      <c r="I6" s="266"/>
      <c r="J6" s="266"/>
      <c r="K6" s="266"/>
      <c r="L6" s="266"/>
      <c r="M6" s="266"/>
      <c r="N6" s="266"/>
      <c r="O6" s="266"/>
    </row>
    <row r="7" spans="2:17" ht="10.199999999999999" customHeight="1" x14ac:dyDescent="0.45">
      <c r="E7" s="59"/>
    </row>
    <row r="8" spans="2:17" ht="19.95" customHeight="1" x14ac:dyDescent="0.35">
      <c r="B8" s="60"/>
      <c r="C8" s="60"/>
      <c r="D8" s="60"/>
      <c r="E8" s="267" t="s">
        <v>76</v>
      </c>
      <c r="F8" s="267"/>
      <c r="G8" s="267"/>
      <c r="H8" s="267"/>
      <c r="I8" s="267"/>
      <c r="J8" s="267"/>
      <c r="K8" s="267"/>
      <c r="L8" s="267"/>
      <c r="M8" s="267"/>
      <c r="N8" s="267"/>
      <c r="O8" s="267"/>
    </row>
    <row r="9" spans="2:17" ht="19.95" customHeight="1" x14ac:dyDescent="0.35">
      <c r="D9" s="60"/>
      <c r="E9" s="267" t="s">
        <v>77</v>
      </c>
      <c r="F9" s="267"/>
      <c r="G9" s="267"/>
      <c r="H9" s="267"/>
      <c r="I9" s="267"/>
      <c r="J9" s="267"/>
      <c r="K9" s="267"/>
      <c r="L9" s="267"/>
      <c r="M9" s="267"/>
      <c r="N9" s="267"/>
      <c r="O9" s="267"/>
    </row>
    <row r="10" spans="2:17" ht="14.7" customHeight="1" x14ac:dyDescent="0.35">
      <c r="D10" s="60"/>
      <c r="E10" s="60"/>
      <c r="F10" s="60"/>
      <c r="G10" s="60"/>
      <c r="H10" s="60"/>
      <c r="I10" s="60"/>
      <c r="J10" s="60"/>
      <c r="K10" s="60"/>
      <c r="L10" s="60"/>
      <c r="M10" s="60"/>
      <c r="N10" s="60"/>
      <c r="O10" s="60"/>
    </row>
    <row r="11" spans="2:17" ht="21" customHeight="1" x14ac:dyDescent="0.35">
      <c r="B11" s="86">
        <v>1</v>
      </c>
      <c r="C11" s="86"/>
      <c r="D11" s="87" t="s">
        <v>78</v>
      </c>
      <c r="E11" s="60"/>
      <c r="F11" s="60"/>
      <c r="G11" s="60"/>
      <c r="H11" s="60"/>
      <c r="I11" s="60"/>
      <c r="J11" s="60"/>
      <c r="K11" s="60"/>
      <c r="L11" s="60"/>
      <c r="M11" s="60"/>
      <c r="N11" s="60"/>
      <c r="O11" s="60"/>
    </row>
    <row r="12" spans="2:17" ht="4.95" customHeight="1" x14ac:dyDescent="0.35">
      <c r="D12" s="60"/>
      <c r="E12" s="60"/>
      <c r="F12" s="60"/>
      <c r="G12" s="60"/>
      <c r="H12" s="60"/>
      <c r="I12" s="60"/>
      <c r="J12" s="60"/>
      <c r="K12" s="60"/>
      <c r="L12" s="60"/>
      <c r="M12" s="60"/>
      <c r="N12" s="60"/>
      <c r="O12" s="60"/>
    </row>
    <row r="13" spans="2:17" ht="21" customHeight="1" x14ac:dyDescent="0.3">
      <c r="B13" s="58">
        <v>1.1000000000000001</v>
      </c>
      <c r="D13" s="88" t="s">
        <v>79</v>
      </c>
      <c r="E13" s="89"/>
      <c r="F13" s="280"/>
      <c r="G13" s="280"/>
      <c r="H13" s="280"/>
      <c r="I13" s="280"/>
      <c r="J13" s="89"/>
      <c r="K13" s="89"/>
      <c r="L13" s="89"/>
      <c r="M13" s="89"/>
      <c r="N13" s="89"/>
      <c r="O13" s="89"/>
      <c r="P13" s="90"/>
      <c r="Q13" s="90"/>
    </row>
    <row r="14" spans="2:17" ht="4.95" customHeight="1" x14ac:dyDescent="0.3">
      <c r="D14" s="88"/>
      <c r="E14" s="89"/>
      <c r="F14" s="89"/>
      <c r="G14" s="89"/>
      <c r="H14" s="89"/>
      <c r="I14" s="89"/>
      <c r="J14" s="89"/>
      <c r="K14" s="89"/>
      <c r="L14" s="89"/>
      <c r="M14" s="89"/>
      <c r="N14" s="89"/>
      <c r="O14" s="89"/>
      <c r="P14" s="90"/>
      <c r="Q14" s="90"/>
    </row>
    <row r="15" spans="2:17" ht="21" customHeight="1" x14ac:dyDescent="0.3">
      <c r="B15" s="58">
        <v>1.2</v>
      </c>
      <c r="D15" s="88" t="s">
        <v>80</v>
      </c>
      <c r="E15" s="88"/>
      <c r="F15" s="279"/>
      <c r="G15" s="279"/>
      <c r="H15" s="279"/>
      <c r="I15" s="279"/>
      <c r="J15" s="90"/>
      <c r="K15" s="88"/>
      <c r="M15" s="90"/>
      <c r="N15" s="91"/>
      <c r="P15" s="90"/>
      <c r="Q15" s="90"/>
    </row>
    <row r="16" spans="2:17" ht="15" customHeight="1" x14ac:dyDescent="0.35">
      <c r="D16" s="92"/>
      <c r="E16" s="60"/>
      <c r="F16" s="60"/>
      <c r="G16" s="60"/>
      <c r="H16" s="60"/>
      <c r="I16" s="93"/>
      <c r="J16" s="93"/>
      <c r="K16" s="93"/>
      <c r="L16" s="93"/>
      <c r="M16" s="93"/>
      <c r="N16" s="93"/>
      <c r="O16" s="93"/>
    </row>
    <row r="17" spans="2:16" ht="15.6" x14ac:dyDescent="0.3">
      <c r="B17" s="86">
        <v>2</v>
      </c>
      <c r="C17" s="86"/>
      <c r="D17" s="87" t="s">
        <v>81</v>
      </c>
    </row>
    <row r="18" spans="2:16" ht="4.95" customHeight="1" x14ac:dyDescent="0.3">
      <c r="B18" s="86"/>
      <c r="C18" s="86"/>
      <c r="D18" s="87"/>
    </row>
    <row r="19" spans="2:16" ht="21" customHeight="1" x14ac:dyDescent="0.3">
      <c r="B19" s="146">
        <v>2.1</v>
      </c>
      <c r="C19" s="147"/>
      <c r="D19" s="281" t="s">
        <v>82</v>
      </c>
      <c r="E19" s="281"/>
      <c r="F19" s="281"/>
      <c r="G19" s="281"/>
      <c r="H19" s="281"/>
      <c r="I19" s="282"/>
      <c r="J19" s="194"/>
    </row>
    <row r="20" spans="2:16" ht="4.95" customHeight="1" x14ac:dyDescent="0.3">
      <c r="B20" s="86"/>
      <c r="C20" s="86"/>
      <c r="D20" s="87"/>
    </row>
    <row r="21" spans="2:16" ht="15.6" x14ac:dyDescent="0.3">
      <c r="B21" s="84">
        <v>2.2000000000000002</v>
      </c>
      <c r="C21" s="94" t="s">
        <v>83</v>
      </c>
      <c r="D21" s="90" t="s">
        <v>84</v>
      </c>
    </row>
    <row r="22" spans="2:16" ht="4.95" customHeight="1" x14ac:dyDescent="0.3">
      <c r="B22" s="84"/>
      <c r="C22" s="94"/>
      <c r="D22" s="90"/>
    </row>
    <row r="23" spans="2:16" x14ac:dyDescent="0.3">
      <c r="F23" s="270">
        <v>1</v>
      </c>
      <c r="G23" s="270"/>
      <c r="H23" s="270">
        <v>2</v>
      </c>
      <c r="I23" s="270"/>
      <c r="J23" s="270">
        <v>3</v>
      </c>
      <c r="K23" s="270"/>
      <c r="L23" s="270">
        <v>4</v>
      </c>
      <c r="M23" s="270"/>
      <c r="N23" s="270">
        <v>5</v>
      </c>
      <c r="O23" s="270"/>
      <c r="P23" s="58"/>
    </row>
    <row r="24" spans="2:16" ht="74.25" customHeight="1" x14ac:dyDescent="0.3">
      <c r="F24" s="271" t="s">
        <v>85</v>
      </c>
      <c r="G24" s="272"/>
      <c r="H24" s="271" t="s">
        <v>86</v>
      </c>
      <c r="I24" s="272"/>
      <c r="J24" s="271" t="s">
        <v>87</v>
      </c>
      <c r="K24" s="272"/>
      <c r="L24" s="271" t="s">
        <v>88</v>
      </c>
      <c r="M24" s="272"/>
      <c r="N24" s="271" t="s">
        <v>89</v>
      </c>
      <c r="O24" s="272"/>
      <c r="P24" s="56"/>
    </row>
    <row r="25" spans="2:16" x14ac:dyDescent="0.3">
      <c r="D25" s="283" t="s">
        <v>90</v>
      </c>
      <c r="E25" s="284"/>
      <c r="F25" s="95" t="s">
        <v>91</v>
      </c>
      <c r="G25" s="95" t="s">
        <v>92</v>
      </c>
      <c r="H25" s="95" t="s">
        <v>91</v>
      </c>
      <c r="I25" s="95" t="s">
        <v>92</v>
      </c>
      <c r="J25" s="95" t="s">
        <v>91</v>
      </c>
      <c r="K25" s="95" t="s">
        <v>92</v>
      </c>
      <c r="L25" s="95" t="s">
        <v>91</v>
      </c>
      <c r="M25" s="95" t="s">
        <v>92</v>
      </c>
      <c r="N25" s="95" t="s">
        <v>91</v>
      </c>
      <c r="O25" s="95" t="s">
        <v>92</v>
      </c>
    </row>
    <row r="26" spans="2:16" ht="28.2" customHeight="1" x14ac:dyDescent="0.3">
      <c r="C26" s="84" t="s">
        <v>9</v>
      </c>
      <c r="D26" s="268" t="s">
        <v>93</v>
      </c>
      <c r="E26" s="285"/>
      <c r="F26" s="193"/>
      <c r="G26" s="193"/>
      <c r="H26" s="193"/>
      <c r="I26" s="193"/>
      <c r="J26" s="193"/>
      <c r="K26" s="193"/>
      <c r="L26" s="193"/>
      <c r="M26" s="193"/>
      <c r="N26" s="195"/>
      <c r="O26" s="193"/>
    </row>
    <row r="27" spans="2:16" ht="28.2" customHeight="1" x14ac:dyDescent="0.3">
      <c r="C27" s="84" t="s">
        <v>11</v>
      </c>
      <c r="D27" s="268" t="s">
        <v>94</v>
      </c>
      <c r="E27" s="269"/>
      <c r="F27" s="193"/>
      <c r="G27" s="193"/>
      <c r="H27" s="193"/>
      <c r="I27" s="193"/>
      <c r="J27" s="193"/>
      <c r="K27" s="193"/>
      <c r="L27" s="193"/>
      <c r="M27" s="193"/>
      <c r="N27" s="193"/>
      <c r="O27" s="193"/>
    </row>
    <row r="28" spans="2:16" ht="15" customHeight="1" x14ac:dyDescent="0.3">
      <c r="C28" s="84" t="s">
        <v>13</v>
      </c>
      <c r="D28" s="268" t="s">
        <v>95</v>
      </c>
      <c r="E28" s="269"/>
      <c r="F28" s="193"/>
      <c r="G28" s="193"/>
      <c r="H28" s="193"/>
      <c r="I28" s="193"/>
      <c r="J28" s="193"/>
      <c r="K28" s="193"/>
      <c r="L28" s="193"/>
      <c r="M28" s="193"/>
      <c r="N28" s="193"/>
      <c r="O28" s="193"/>
    </row>
    <row r="29" spans="2:16" ht="28.2" customHeight="1" x14ac:dyDescent="0.3">
      <c r="C29" s="84" t="s">
        <v>15</v>
      </c>
      <c r="D29" s="268" t="s">
        <v>96</v>
      </c>
      <c r="E29" s="269"/>
      <c r="F29" s="193"/>
      <c r="G29" s="193"/>
      <c r="H29" s="193"/>
      <c r="I29" s="193"/>
      <c r="J29" s="193"/>
      <c r="K29" s="193"/>
      <c r="L29" s="193"/>
      <c r="M29" s="193"/>
      <c r="N29" s="193"/>
      <c r="O29" s="193"/>
    </row>
    <row r="30" spans="2:16" ht="28.2" customHeight="1" x14ac:dyDescent="0.3">
      <c r="C30" s="84" t="s">
        <v>17</v>
      </c>
      <c r="D30" s="268" t="s">
        <v>97</v>
      </c>
      <c r="E30" s="269"/>
      <c r="F30" s="193"/>
      <c r="G30" s="193"/>
      <c r="H30" s="193"/>
      <c r="I30" s="193"/>
      <c r="J30" s="193"/>
      <c r="K30" s="193"/>
      <c r="L30" s="193"/>
      <c r="M30" s="193"/>
      <c r="N30" s="193"/>
      <c r="O30" s="193"/>
    </row>
    <row r="31" spans="2:16" ht="28.2" customHeight="1" x14ac:dyDescent="0.3">
      <c r="C31" s="84" t="s">
        <v>19</v>
      </c>
      <c r="D31" s="268" t="s">
        <v>98</v>
      </c>
      <c r="E31" s="285"/>
      <c r="F31" s="193"/>
      <c r="G31" s="193"/>
      <c r="H31" s="193"/>
      <c r="I31" s="193"/>
      <c r="J31" s="193"/>
      <c r="K31" s="193"/>
      <c r="L31" s="193"/>
      <c r="M31" s="193"/>
      <c r="N31" s="193"/>
      <c r="O31" s="193"/>
    </row>
    <row r="32" spans="2:16" ht="15" customHeight="1" x14ac:dyDescent="0.3">
      <c r="C32" s="84" t="s">
        <v>23</v>
      </c>
      <c r="D32" s="268" t="s">
        <v>99</v>
      </c>
      <c r="E32" s="285"/>
      <c r="F32" s="193"/>
      <c r="G32" s="193"/>
      <c r="H32" s="193"/>
      <c r="I32" s="193"/>
      <c r="J32" s="193"/>
      <c r="K32" s="193"/>
      <c r="L32" s="193"/>
      <c r="M32" s="193"/>
      <c r="N32" s="193"/>
      <c r="O32" s="193"/>
    </row>
    <row r="33" spans="2:16" ht="15" customHeight="1" x14ac:dyDescent="0.3">
      <c r="C33" s="84" t="s">
        <v>25</v>
      </c>
      <c r="D33" s="286" t="s">
        <v>100</v>
      </c>
      <c r="E33" s="287"/>
      <c r="F33" s="193"/>
      <c r="G33" s="193"/>
      <c r="H33" s="193"/>
      <c r="I33" s="193"/>
      <c r="J33" s="193"/>
      <c r="K33" s="193"/>
      <c r="L33" s="193"/>
      <c r="M33" s="193"/>
      <c r="N33" s="193"/>
      <c r="O33" s="193"/>
    </row>
    <row r="34" spans="2:16" ht="15" customHeight="1" x14ac:dyDescent="0.3">
      <c r="C34" s="84" t="s">
        <v>27</v>
      </c>
      <c r="D34" s="268" t="s">
        <v>101</v>
      </c>
      <c r="E34" s="269"/>
      <c r="F34" s="193"/>
      <c r="G34" s="193"/>
      <c r="H34" s="193"/>
      <c r="I34" s="193"/>
      <c r="J34" s="193"/>
      <c r="K34" s="193"/>
      <c r="L34" s="193"/>
      <c r="M34" s="193"/>
      <c r="N34" s="193"/>
      <c r="O34" s="193"/>
    </row>
    <row r="35" spans="2:16" ht="15" customHeight="1" x14ac:dyDescent="0.3">
      <c r="C35" s="84" t="s">
        <v>29</v>
      </c>
      <c r="D35" s="268" t="s">
        <v>102</v>
      </c>
      <c r="E35" s="269"/>
      <c r="F35" s="193"/>
      <c r="G35" s="193"/>
      <c r="H35" s="193"/>
      <c r="I35" s="193"/>
      <c r="J35" s="193"/>
      <c r="K35" s="193"/>
      <c r="L35" s="193"/>
      <c r="M35" s="193"/>
      <c r="N35" s="193"/>
      <c r="O35" s="193"/>
    </row>
    <row r="36" spans="2:16" ht="15" customHeight="1" x14ac:dyDescent="0.3">
      <c r="C36" s="84" t="s">
        <v>31</v>
      </c>
      <c r="D36" s="268" t="s">
        <v>103</v>
      </c>
      <c r="E36" s="285"/>
      <c r="F36" s="193"/>
      <c r="G36" s="193"/>
      <c r="H36" s="193"/>
      <c r="I36" s="193"/>
      <c r="J36" s="193"/>
      <c r="K36" s="193"/>
      <c r="L36" s="193"/>
      <c r="M36" s="193"/>
      <c r="N36" s="193"/>
      <c r="O36" s="193"/>
    </row>
    <row r="37" spans="2:16" ht="15" customHeight="1" x14ac:dyDescent="0.3">
      <c r="C37" s="84" t="s">
        <v>33</v>
      </c>
      <c r="D37" s="268" t="s">
        <v>104</v>
      </c>
      <c r="E37" s="285"/>
      <c r="F37" s="193"/>
      <c r="G37" s="193"/>
      <c r="H37" s="193"/>
      <c r="I37" s="193"/>
      <c r="J37" s="193"/>
      <c r="K37" s="193"/>
      <c r="L37" s="193"/>
      <c r="M37" s="193"/>
      <c r="N37" s="193"/>
      <c r="O37" s="193"/>
    </row>
    <row r="38" spans="2:16" ht="14.7" customHeight="1" thickBot="1" x14ac:dyDescent="0.35">
      <c r="C38" s="84"/>
      <c r="D38" s="96"/>
      <c r="E38" s="97" t="s">
        <v>105</v>
      </c>
      <c r="F38" s="196"/>
      <c r="G38" s="197"/>
      <c r="H38" s="197"/>
      <c r="I38" s="197"/>
      <c r="J38" s="197"/>
      <c r="K38" s="197"/>
      <c r="L38" s="197"/>
      <c r="M38" s="197"/>
      <c r="N38" s="197"/>
      <c r="O38" s="198"/>
    </row>
    <row r="39" spans="2:16" ht="14.7" customHeight="1" thickTop="1" x14ac:dyDescent="0.3"/>
    <row r="40" spans="2:16" ht="24" customHeight="1" x14ac:dyDescent="0.3">
      <c r="C40" s="84" t="s">
        <v>106</v>
      </c>
      <c r="D40" s="255" t="s">
        <v>107</v>
      </c>
      <c r="E40" s="255"/>
      <c r="F40" s="255"/>
      <c r="G40" s="255"/>
      <c r="H40" s="255"/>
      <c r="I40" s="255"/>
      <c r="J40" s="199"/>
      <c r="K40" s="96"/>
    </row>
    <row r="41" spans="2:16" ht="4.95" customHeight="1" x14ac:dyDescent="0.3">
      <c r="C41" s="84"/>
      <c r="D41" s="96"/>
      <c r="E41" s="96"/>
      <c r="F41" s="96"/>
      <c r="G41" s="96"/>
      <c r="H41" s="96"/>
      <c r="I41" s="96"/>
      <c r="J41" s="96"/>
      <c r="K41" s="96"/>
    </row>
    <row r="42" spans="2:16" ht="24" customHeight="1" x14ac:dyDescent="0.3">
      <c r="C42" s="84" t="s">
        <v>108</v>
      </c>
      <c r="D42" s="255" t="s">
        <v>109</v>
      </c>
      <c r="E42" s="255"/>
      <c r="F42" s="255"/>
      <c r="G42" s="255"/>
      <c r="H42" s="255"/>
      <c r="I42" s="255"/>
      <c r="J42" s="199"/>
      <c r="K42" s="96"/>
    </row>
    <row r="43" spans="2:16" ht="4.95" customHeight="1" x14ac:dyDescent="0.3">
      <c r="C43" s="84"/>
      <c r="D43" s="96"/>
      <c r="E43" s="96"/>
      <c r="F43" s="96"/>
      <c r="G43" s="96"/>
      <c r="H43" s="96"/>
      <c r="I43" s="96"/>
      <c r="J43" s="96"/>
      <c r="K43" s="96"/>
    </row>
    <row r="44" spans="2:16" ht="24" customHeight="1" x14ac:dyDescent="0.3">
      <c r="C44" s="84" t="s">
        <v>110</v>
      </c>
      <c r="D44" s="255" t="s">
        <v>111</v>
      </c>
      <c r="E44" s="255"/>
      <c r="F44" s="255"/>
      <c r="G44" s="255"/>
      <c r="H44" s="255"/>
      <c r="I44" s="255"/>
      <c r="J44" s="199"/>
      <c r="K44" s="96"/>
    </row>
    <row r="45" spans="2:16" ht="24" customHeight="1" x14ac:dyDescent="0.3">
      <c r="C45" s="84"/>
      <c r="D45" s="96"/>
      <c r="E45" s="96"/>
      <c r="F45" s="96"/>
      <c r="G45" s="96"/>
      <c r="H45" s="96"/>
      <c r="I45" s="96"/>
      <c r="J45" s="432"/>
      <c r="K45" s="96"/>
    </row>
    <row r="46" spans="2:16" x14ac:dyDescent="0.3">
      <c r="B46" s="256" t="s">
        <v>1089</v>
      </c>
      <c r="C46" s="256"/>
      <c r="D46" s="256"/>
      <c r="E46" s="256"/>
      <c r="F46" s="256"/>
      <c r="G46" s="256"/>
      <c r="H46" s="256"/>
      <c r="I46" s="256"/>
      <c r="J46" s="256"/>
      <c r="K46" s="256"/>
      <c r="L46" s="256"/>
      <c r="M46" s="256"/>
      <c r="N46" s="256"/>
      <c r="O46" s="256"/>
      <c r="P46" s="256"/>
    </row>
    <row r="47" spans="2:16" ht="4.95" customHeight="1" x14ac:dyDescent="0.3">
      <c r="C47" s="84"/>
      <c r="D47" s="96"/>
      <c r="E47" s="96"/>
      <c r="F47" s="96"/>
      <c r="G47" s="96"/>
      <c r="H47" s="96"/>
      <c r="I47" s="96"/>
      <c r="J47" s="96"/>
      <c r="K47" s="96"/>
    </row>
    <row r="48" spans="2:16" ht="19.2" customHeight="1" x14ac:dyDescent="0.3">
      <c r="C48" s="84" t="s">
        <v>112</v>
      </c>
      <c r="D48" s="85" t="s">
        <v>113</v>
      </c>
      <c r="F48" s="96"/>
      <c r="G48" s="96"/>
      <c r="H48" s="96"/>
      <c r="I48" s="96"/>
      <c r="J48" s="96"/>
      <c r="K48" s="96"/>
    </row>
    <row r="49" spans="2:16" ht="18" customHeight="1" x14ac:dyDescent="0.3">
      <c r="C49" s="98"/>
      <c r="D49" s="58" t="s">
        <v>27</v>
      </c>
      <c r="E49" s="99" t="s">
        <v>114</v>
      </c>
      <c r="M49" s="85"/>
      <c r="N49" s="85"/>
    </row>
    <row r="50" spans="2:16" ht="32.1" customHeight="1" x14ac:dyDescent="0.3">
      <c r="C50" s="98"/>
      <c r="D50" s="84"/>
      <c r="L50" s="95" t="s">
        <v>115</v>
      </c>
      <c r="M50" s="95" t="s">
        <v>116</v>
      </c>
      <c r="N50" s="95" t="s">
        <v>117</v>
      </c>
      <c r="O50" s="95" t="s">
        <v>118</v>
      </c>
      <c r="P50" s="95" t="s">
        <v>119</v>
      </c>
    </row>
    <row r="51" spans="2:16" ht="16.5" customHeight="1" x14ac:dyDescent="0.3">
      <c r="C51" s="99"/>
      <c r="D51" s="58" t="s">
        <v>120</v>
      </c>
      <c r="E51" s="85" t="s">
        <v>121</v>
      </c>
      <c r="L51" s="193"/>
      <c r="M51" s="200"/>
      <c r="N51" s="200"/>
      <c r="O51" s="193"/>
      <c r="P51" s="100">
        <f>SUM(L51:O51)</f>
        <v>0</v>
      </c>
    </row>
    <row r="52" spans="2:16" ht="16.5" customHeight="1" x14ac:dyDescent="0.3">
      <c r="C52" s="99"/>
      <c r="D52" s="58" t="s">
        <v>122</v>
      </c>
      <c r="E52" s="85" t="s">
        <v>123</v>
      </c>
      <c r="L52" s="193"/>
      <c r="M52" s="200"/>
      <c r="N52" s="200"/>
      <c r="O52" s="193"/>
      <c r="P52" s="100">
        <f>SUM(L52:O52)</f>
        <v>0</v>
      </c>
    </row>
    <row r="53" spans="2:16" ht="4.95" customHeight="1" x14ac:dyDescent="0.3">
      <c r="C53" s="99"/>
      <c r="D53" s="58"/>
      <c r="E53" s="85"/>
      <c r="M53" s="85"/>
      <c r="N53" s="85"/>
    </row>
    <row r="54" spans="2:16" ht="31.2" customHeight="1" x14ac:dyDescent="0.3">
      <c r="C54" s="99"/>
      <c r="D54" s="58"/>
      <c r="E54" s="85"/>
      <c r="L54" s="95" t="s">
        <v>124</v>
      </c>
      <c r="M54" s="95" t="s">
        <v>125</v>
      </c>
      <c r="N54" s="95" t="s">
        <v>126</v>
      </c>
      <c r="O54" s="95" t="s">
        <v>118</v>
      </c>
      <c r="P54" s="95" t="s">
        <v>119</v>
      </c>
    </row>
    <row r="55" spans="2:16" ht="16.5" customHeight="1" x14ac:dyDescent="0.3">
      <c r="C55" s="99"/>
      <c r="D55" s="58" t="s">
        <v>127</v>
      </c>
      <c r="E55" s="85" t="s">
        <v>128</v>
      </c>
      <c r="L55" s="193"/>
      <c r="M55" s="200"/>
      <c r="N55" s="200"/>
      <c r="O55" s="193"/>
      <c r="P55" s="100">
        <f t="shared" ref="P55:P56" si="0">SUM(L55:O55)</f>
        <v>0</v>
      </c>
    </row>
    <row r="56" spans="2:16" ht="16.5" customHeight="1" x14ac:dyDescent="0.3">
      <c r="C56" s="85"/>
      <c r="D56" s="58" t="s">
        <v>129</v>
      </c>
      <c r="E56" s="85" t="s">
        <v>130</v>
      </c>
      <c r="L56" s="193"/>
      <c r="M56" s="200"/>
      <c r="N56" s="200"/>
      <c r="O56" s="193"/>
      <c r="P56" s="100">
        <f t="shared" si="0"/>
        <v>0</v>
      </c>
    </row>
    <row r="57" spans="2:16" ht="4.95" customHeight="1" x14ac:dyDescent="0.3">
      <c r="C57" s="85"/>
      <c r="D57" s="58"/>
      <c r="E57" s="85"/>
      <c r="M57" s="85"/>
      <c r="N57" s="85"/>
    </row>
    <row r="58" spans="2:16" ht="16.5" customHeight="1" x14ac:dyDescent="0.3">
      <c r="C58" s="85"/>
      <c r="D58" s="58"/>
      <c r="E58" s="85"/>
      <c r="L58" s="100">
        <f>SUM(L51:L52) + SUM(L55:L56)</f>
        <v>0</v>
      </c>
      <c r="M58" s="100">
        <f t="shared" ref="M58:P58" si="1">SUM(M51:M52) + SUM(M55:M56)</f>
        <v>0</v>
      </c>
      <c r="N58" s="100">
        <f t="shared" si="1"/>
        <v>0</v>
      </c>
      <c r="O58" s="100">
        <f t="shared" si="1"/>
        <v>0</v>
      </c>
      <c r="P58" s="100">
        <f t="shared" si="1"/>
        <v>0</v>
      </c>
    </row>
    <row r="59" spans="2:16" ht="14.7" customHeight="1" x14ac:dyDescent="0.3">
      <c r="B59" s="84"/>
      <c r="C59" s="84"/>
      <c r="D59" s="96"/>
      <c r="E59" s="96"/>
    </row>
    <row r="60" spans="2:16" ht="24" customHeight="1" x14ac:dyDescent="0.3">
      <c r="B60" s="84">
        <v>2.2999999999999998</v>
      </c>
      <c r="C60" s="84"/>
      <c r="D60" s="255" t="s">
        <v>1081</v>
      </c>
      <c r="E60" s="255"/>
      <c r="F60" s="255"/>
      <c r="G60" s="255"/>
      <c r="H60" s="255"/>
      <c r="I60" s="255"/>
      <c r="J60" s="255"/>
      <c r="K60" s="255"/>
      <c r="L60" s="200"/>
      <c r="M60" s="85"/>
      <c r="N60" s="85"/>
    </row>
    <row r="61" spans="2:16" ht="4.95" customHeight="1" x14ac:dyDescent="0.3">
      <c r="B61" s="84"/>
      <c r="C61" s="84"/>
      <c r="D61" s="96"/>
      <c r="E61" s="96"/>
    </row>
    <row r="62" spans="2:16" ht="24" customHeight="1" x14ac:dyDescent="0.3">
      <c r="D62" s="255" t="s">
        <v>131</v>
      </c>
      <c r="E62" s="255"/>
      <c r="F62" s="255"/>
      <c r="G62" s="255"/>
      <c r="H62" s="255"/>
      <c r="I62" s="255"/>
      <c r="J62" s="255"/>
      <c r="K62" s="255"/>
    </row>
    <row r="63" spans="2:16" ht="14.7" customHeight="1" x14ac:dyDescent="0.3">
      <c r="B63" s="84"/>
      <c r="C63" s="84" t="s">
        <v>132</v>
      </c>
      <c r="D63" s="255" t="s">
        <v>133</v>
      </c>
      <c r="E63" s="255"/>
      <c r="F63" s="193"/>
    </row>
    <row r="64" spans="2:16" ht="4.95" customHeight="1" x14ac:dyDescent="0.3">
      <c r="B64" s="84"/>
      <c r="C64" s="84"/>
      <c r="D64" s="96"/>
      <c r="E64" s="96"/>
    </row>
    <row r="65" spans="2:14" ht="14.7" customHeight="1" x14ac:dyDescent="0.3">
      <c r="B65" s="84"/>
      <c r="C65" s="84" t="s">
        <v>134</v>
      </c>
      <c r="D65" s="255" t="s">
        <v>54</v>
      </c>
      <c r="E65" s="255"/>
      <c r="F65" s="193"/>
    </row>
    <row r="66" spans="2:14" ht="4.95" customHeight="1" x14ac:dyDescent="0.3">
      <c r="B66" s="84"/>
      <c r="C66" s="84"/>
      <c r="D66" s="96"/>
      <c r="E66" s="96"/>
    </row>
    <row r="67" spans="2:14" ht="14.7" customHeight="1" x14ac:dyDescent="0.3">
      <c r="B67" s="84"/>
      <c r="C67" s="84" t="s">
        <v>135</v>
      </c>
      <c r="D67" s="255" t="s">
        <v>136</v>
      </c>
      <c r="E67" s="255"/>
      <c r="F67" s="193"/>
    </row>
    <row r="68" spans="2:14" ht="14.7" customHeight="1" x14ac:dyDescent="0.3">
      <c r="B68" s="84"/>
      <c r="C68" s="84"/>
      <c r="D68" s="96"/>
      <c r="E68" s="96"/>
    </row>
    <row r="69" spans="2:14" ht="24" customHeight="1" x14ac:dyDescent="0.3">
      <c r="B69" s="84">
        <v>2.4</v>
      </c>
      <c r="C69" s="84"/>
      <c r="D69" s="255" t="s">
        <v>137</v>
      </c>
      <c r="E69" s="255"/>
      <c r="F69" s="255"/>
      <c r="G69" s="255"/>
      <c r="H69" s="255"/>
      <c r="I69" s="255"/>
      <c r="J69" s="255"/>
      <c r="K69" s="255"/>
      <c r="L69" s="200"/>
      <c r="M69" s="85"/>
      <c r="N69" s="85"/>
    </row>
    <row r="70" spans="2:14" ht="14.7" customHeight="1" x14ac:dyDescent="0.3">
      <c r="B70" s="84"/>
      <c r="C70" s="84"/>
      <c r="D70" s="96"/>
      <c r="E70" s="96"/>
      <c r="F70" s="96"/>
      <c r="G70" s="96"/>
      <c r="H70" s="96"/>
      <c r="I70" s="96"/>
      <c r="J70" s="96"/>
      <c r="K70" s="96"/>
      <c r="L70" s="85"/>
      <c r="M70" s="85"/>
      <c r="N70" s="85"/>
    </row>
    <row r="71" spans="2:14" ht="25.95" customHeight="1" x14ac:dyDescent="0.3">
      <c r="B71" s="84"/>
      <c r="C71" s="84" t="s">
        <v>138</v>
      </c>
      <c r="D71" s="255" t="s">
        <v>139</v>
      </c>
      <c r="E71" s="255"/>
      <c r="F71" s="255"/>
      <c r="G71" s="255"/>
      <c r="H71" s="255"/>
      <c r="I71" s="255"/>
      <c r="J71" s="255"/>
      <c r="K71" s="255"/>
    </row>
    <row r="72" spans="2:14" ht="24" customHeight="1" x14ac:dyDescent="0.3">
      <c r="B72" s="84"/>
      <c r="C72" s="84"/>
      <c r="D72" s="96"/>
      <c r="E72" s="96"/>
      <c r="G72" s="96"/>
      <c r="H72" s="199"/>
      <c r="I72" s="96"/>
      <c r="J72" s="96"/>
      <c r="K72" s="96"/>
    </row>
    <row r="73" spans="2:14" ht="4.95" customHeight="1" x14ac:dyDescent="0.3">
      <c r="B73" s="84"/>
      <c r="C73" s="84"/>
      <c r="D73" s="96"/>
      <c r="E73" s="96"/>
      <c r="F73" s="96"/>
      <c r="G73" s="96"/>
      <c r="H73" s="96"/>
      <c r="I73" s="96"/>
      <c r="J73" s="96"/>
      <c r="K73" s="96"/>
    </row>
    <row r="74" spans="2:14" ht="24" customHeight="1" x14ac:dyDescent="0.3">
      <c r="B74" s="84"/>
      <c r="C74" s="84" t="s">
        <v>140</v>
      </c>
      <c r="D74" s="263" t="s">
        <v>141</v>
      </c>
      <c r="E74" s="263"/>
      <c r="F74" s="263"/>
      <c r="G74" s="263"/>
      <c r="H74" s="263"/>
      <c r="I74" s="263"/>
      <c r="J74" s="263"/>
      <c r="K74" s="263"/>
      <c r="L74" s="200"/>
      <c r="M74" s="85"/>
    </row>
    <row r="75" spans="2:14" ht="4.95" customHeight="1" x14ac:dyDescent="0.3">
      <c r="B75" s="84"/>
      <c r="C75" s="84"/>
      <c r="D75" s="85"/>
      <c r="E75" s="85"/>
      <c r="F75" s="85"/>
      <c r="G75" s="85"/>
      <c r="H75" s="85"/>
      <c r="I75" s="85"/>
      <c r="J75" s="85"/>
      <c r="K75" s="85"/>
      <c r="L75" s="85"/>
      <c r="M75" s="85"/>
    </row>
    <row r="76" spans="2:14" ht="21.6" customHeight="1" x14ac:dyDescent="0.3">
      <c r="B76" s="84"/>
      <c r="C76" s="84" t="s">
        <v>142</v>
      </c>
      <c r="D76" s="255" t="s">
        <v>143</v>
      </c>
      <c r="E76" s="255"/>
      <c r="F76" s="255"/>
      <c r="G76" s="255"/>
      <c r="H76" s="255"/>
      <c r="I76" s="255"/>
      <c r="J76" s="255"/>
      <c r="K76" s="255"/>
      <c r="L76" s="85"/>
      <c r="M76" s="85"/>
    </row>
    <row r="77" spans="2:14" ht="24" customHeight="1" x14ac:dyDescent="0.3">
      <c r="B77" s="84"/>
      <c r="C77" s="84"/>
      <c r="D77" s="96"/>
      <c r="E77" s="96"/>
      <c r="F77" s="96"/>
      <c r="G77" s="96"/>
      <c r="H77" s="199"/>
      <c r="I77" s="96"/>
      <c r="J77" s="96"/>
      <c r="K77" s="96"/>
      <c r="L77" s="85"/>
      <c r="M77" s="85"/>
    </row>
    <row r="78" spans="2:14" ht="4.95" customHeight="1" x14ac:dyDescent="0.3">
      <c r="B78" s="58"/>
      <c r="C78" s="58"/>
    </row>
    <row r="79" spans="2:14" ht="31.5" customHeight="1" x14ac:dyDescent="0.3">
      <c r="B79" s="84">
        <v>2.5</v>
      </c>
      <c r="C79" s="84"/>
      <c r="D79" s="255" t="s">
        <v>144</v>
      </c>
      <c r="E79" s="255"/>
      <c r="F79" s="255"/>
      <c r="G79" s="255"/>
      <c r="H79" s="255"/>
      <c r="I79" s="255"/>
      <c r="J79" s="255"/>
      <c r="K79" s="255"/>
      <c r="L79" s="200"/>
      <c r="M79" s="85"/>
      <c r="N79" s="85"/>
    </row>
    <row r="80" spans="2:14" ht="4.95" customHeight="1" x14ac:dyDescent="0.3">
      <c r="B80" s="84"/>
      <c r="C80" s="84"/>
      <c r="D80" s="85"/>
      <c r="E80" s="85"/>
      <c r="F80" s="85"/>
      <c r="G80" s="85"/>
      <c r="H80" s="85"/>
      <c r="I80" s="85"/>
      <c r="J80" s="85"/>
      <c r="K80" s="85"/>
      <c r="L80" s="85"/>
      <c r="M80" s="85"/>
      <c r="N80" s="85"/>
    </row>
    <row r="81" spans="2:16" ht="33" customHeight="1" x14ac:dyDescent="0.3">
      <c r="B81" s="84"/>
      <c r="C81" s="84" t="s">
        <v>145</v>
      </c>
      <c r="D81" s="255" t="s">
        <v>146</v>
      </c>
      <c r="E81" s="255"/>
      <c r="F81" s="255"/>
      <c r="G81" s="101" t="s">
        <v>147</v>
      </c>
      <c r="H81" s="200"/>
      <c r="I81" s="85"/>
      <c r="J81" s="85"/>
      <c r="K81" s="85"/>
      <c r="L81" s="85"/>
      <c r="M81" s="85"/>
      <c r="N81" s="85"/>
    </row>
    <row r="82" spans="2:16" ht="14.7" customHeight="1" x14ac:dyDescent="0.3"/>
    <row r="83" spans="2:16" ht="29.1" customHeight="1" x14ac:dyDescent="0.3">
      <c r="B83" s="84"/>
      <c r="C83" s="84" t="s">
        <v>148</v>
      </c>
      <c r="D83" s="255" t="s">
        <v>149</v>
      </c>
      <c r="E83" s="255"/>
      <c r="F83" s="255"/>
      <c r="G83" s="101" t="s">
        <v>147</v>
      </c>
      <c r="H83" s="200"/>
      <c r="I83" s="85"/>
      <c r="J83" s="85"/>
      <c r="K83" s="85"/>
      <c r="L83" s="85"/>
      <c r="M83" s="85"/>
      <c r="N83" s="85"/>
    </row>
    <row r="84" spans="2:16" ht="4.95" customHeight="1" x14ac:dyDescent="0.3">
      <c r="B84" s="84"/>
      <c r="C84" s="84"/>
      <c r="E84" s="85"/>
      <c r="F84" s="85"/>
      <c r="G84" s="85"/>
      <c r="H84" s="85"/>
      <c r="I84" s="85"/>
      <c r="J84" s="85"/>
      <c r="K84" s="85"/>
      <c r="L84" s="85"/>
      <c r="M84" s="85"/>
      <c r="N84" s="85"/>
    </row>
    <row r="85" spans="2:16" ht="24" customHeight="1" x14ac:dyDescent="0.3">
      <c r="B85" s="84">
        <v>2.6</v>
      </c>
      <c r="C85" s="84"/>
      <c r="D85" s="85" t="s">
        <v>150</v>
      </c>
      <c r="E85" s="85"/>
      <c r="F85" s="85"/>
      <c r="G85" s="85"/>
      <c r="H85" s="85"/>
      <c r="I85" s="85"/>
      <c r="J85" s="85"/>
      <c r="K85" s="85"/>
      <c r="L85" s="200"/>
      <c r="M85" s="85"/>
      <c r="N85" s="85"/>
    </row>
    <row r="86" spans="2:16" ht="4.95" customHeight="1" x14ac:dyDescent="0.3">
      <c r="B86" s="85"/>
      <c r="C86" s="85"/>
      <c r="E86" s="85"/>
      <c r="F86" s="85"/>
      <c r="G86" s="85"/>
      <c r="H86" s="85"/>
      <c r="I86" s="85"/>
      <c r="J86" s="85"/>
      <c r="K86" s="85"/>
      <c r="L86" s="85"/>
      <c r="M86" s="85"/>
      <c r="N86" s="85"/>
    </row>
    <row r="87" spans="2:16" ht="24" customHeight="1" x14ac:dyDescent="0.3">
      <c r="B87" s="84"/>
      <c r="C87" s="84" t="s">
        <v>151</v>
      </c>
      <c r="D87" s="85" t="s">
        <v>152</v>
      </c>
      <c r="E87" s="85"/>
      <c r="F87" s="85"/>
      <c r="G87" s="102" t="s">
        <v>153</v>
      </c>
      <c r="H87" s="201"/>
      <c r="I87" s="85"/>
      <c r="J87" s="85"/>
      <c r="K87" s="85"/>
      <c r="L87" s="85"/>
      <c r="M87" s="85"/>
      <c r="N87" s="85"/>
    </row>
    <row r="88" spans="2:16" ht="14.7" customHeight="1" x14ac:dyDescent="0.3">
      <c r="B88" s="85"/>
      <c r="C88" s="85"/>
      <c r="D88" s="85"/>
      <c r="E88" s="85"/>
      <c r="F88" s="85"/>
      <c r="G88" s="85"/>
      <c r="H88" s="85"/>
      <c r="I88" s="85"/>
      <c r="J88" s="85"/>
      <c r="K88" s="85"/>
      <c r="L88" s="85"/>
      <c r="M88" s="85"/>
      <c r="N88" s="85"/>
    </row>
    <row r="89" spans="2:16" ht="24" customHeight="1" x14ac:dyDescent="0.3">
      <c r="B89" s="84">
        <v>2.7</v>
      </c>
      <c r="C89" s="84"/>
      <c r="D89" s="255" t="s">
        <v>154</v>
      </c>
      <c r="E89" s="255"/>
      <c r="F89" s="255"/>
      <c r="G89" s="255"/>
      <c r="H89" s="255"/>
      <c r="I89" s="255"/>
      <c r="J89" s="255"/>
      <c r="K89" s="255"/>
      <c r="L89" s="200"/>
      <c r="M89" s="85"/>
      <c r="N89" s="85"/>
    </row>
    <row r="90" spans="2:16" ht="4.95" customHeight="1" x14ac:dyDescent="0.3">
      <c r="B90" s="85"/>
      <c r="C90" s="85"/>
      <c r="D90" s="96"/>
      <c r="E90" s="96"/>
      <c r="F90" s="96"/>
      <c r="G90" s="96"/>
      <c r="H90" s="96"/>
      <c r="I90" s="96"/>
      <c r="J90" s="96"/>
      <c r="K90" s="96"/>
      <c r="L90" s="85"/>
      <c r="M90" s="85"/>
      <c r="N90" s="85"/>
    </row>
    <row r="91" spans="2:16" ht="24" customHeight="1" x14ac:dyDescent="0.3">
      <c r="B91" s="84"/>
      <c r="C91" s="84" t="s">
        <v>155</v>
      </c>
      <c r="D91" s="85" t="s">
        <v>156</v>
      </c>
      <c r="E91" s="85"/>
      <c r="F91" s="85"/>
      <c r="G91" s="98" t="s">
        <v>147</v>
      </c>
      <c r="H91" s="200"/>
      <c r="I91" s="98"/>
      <c r="J91" s="98"/>
      <c r="L91" s="85"/>
      <c r="M91" s="85"/>
      <c r="N91" s="85"/>
    </row>
    <row r="92" spans="2:16" x14ac:dyDescent="0.3">
      <c r="B92" s="84"/>
      <c r="C92" s="84"/>
      <c r="D92" s="85"/>
      <c r="E92" s="85"/>
      <c r="F92" s="85"/>
      <c r="G92" s="98"/>
      <c r="H92" s="433"/>
      <c r="I92" s="98"/>
      <c r="J92" s="98"/>
      <c r="L92" s="85"/>
      <c r="M92" s="85"/>
      <c r="N92" s="85"/>
    </row>
    <row r="93" spans="2:16" ht="14.7" customHeight="1" x14ac:dyDescent="0.3">
      <c r="B93" s="264" t="s">
        <v>1090</v>
      </c>
      <c r="C93" s="264"/>
      <c r="D93" s="264"/>
      <c r="E93" s="264"/>
      <c r="F93" s="264"/>
      <c r="G93" s="264"/>
      <c r="H93" s="264"/>
      <c r="I93" s="264"/>
      <c r="J93" s="264"/>
      <c r="K93" s="264"/>
      <c r="L93" s="264"/>
      <c r="M93" s="264"/>
      <c r="N93" s="264"/>
      <c r="O93" s="264"/>
      <c r="P93" s="264"/>
    </row>
    <row r="94" spans="2:16" ht="15.6" x14ac:dyDescent="0.3">
      <c r="B94" s="86">
        <v>3</v>
      </c>
      <c r="C94" s="86"/>
      <c r="D94" s="87" t="s">
        <v>157</v>
      </c>
    </row>
    <row r="95" spans="2:16" x14ac:dyDescent="0.3">
      <c r="L95" s="103" t="s">
        <v>158</v>
      </c>
      <c r="M95" s="103"/>
      <c r="N95" s="61" t="s">
        <v>159</v>
      </c>
    </row>
    <row r="96" spans="2:16" ht="4.95" customHeight="1" x14ac:dyDescent="0.3">
      <c r="L96" s="103"/>
      <c r="M96" s="103"/>
      <c r="N96" s="103"/>
    </row>
    <row r="97" spans="2:14" ht="24" customHeight="1" x14ac:dyDescent="0.3">
      <c r="B97" s="84">
        <v>3.1</v>
      </c>
      <c r="C97" s="84"/>
      <c r="D97" s="255" t="s">
        <v>160</v>
      </c>
      <c r="E97" s="255"/>
      <c r="F97" s="255"/>
      <c r="G97" s="255"/>
      <c r="H97" s="255"/>
      <c r="I97" s="255"/>
      <c r="J97" s="255"/>
      <c r="L97" s="193"/>
      <c r="N97" s="193"/>
    </row>
    <row r="98" spans="2:14" ht="4.95" customHeight="1" x14ac:dyDescent="0.3">
      <c r="B98" s="84"/>
      <c r="C98" s="84"/>
      <c r="D98" s="85"/>
    </row>
    <row r="99" spans="2:14" ht="24" customHeight="1" x14ac:dyDescent="0.3">
      <c r="B99" s="84"/>
      <c r="C99" s="84" t="s">
        <v>161</v>
      </c>
      <c r="D99" s="85" t="s">
        <v>162</v>
      </c>
    </row>
    <row r="100" spans="2:14" ht="45.6" customHeight="1" x14ac:dyDescent="0.3">
      <c r="B100" s="84"/>
      <c r="C100" s="84"/>
      <c r="D100" s="260"/>
      <c r="E100" s="261"/>
      <c r="F100" s="261"/>
      <c r="G100" s="261"/>
      <c r="H100" s="261"/>
      <c r="I100" s="261"/>
      <c r="J100" s="262"/>
    </row>
    <row r="101" spans="2:14" ht="14.7" customHeight="1" x14ac:dyDescent="0.3">
      <c r="B101" s="84"/>
      <c r="C101" s="84"/>
      <c r="D101" s="85"/>
      <c r="E101" s="85"/>
      <c r="F101" s="85"/>
      <c r="G101" s="85"/>
      <c r="H101" s="85"/>
      <c r="I101" s="85"/>
      <c r="J101" s="85"/>
    </row>
    <row r="102" spans="2:14" ht="24" customHeight="1" x14ac:dyDescent="0.3">
      <c r="B102" s="84"/>
      <c r="C102" s="84" t="s">
        <v>163</v>
      </c>
      <c r="D102" s="255" t="s">
        <v>164</v>
      </c>
      <c r="E102" s="255"/>
      <c r="F102" s="255"/>
      <c r="G102" s="255"/>
      <c r="H102" s="255"/>
      <c r="I102" s="255"/>
      <c r="J102" s="255"/>
      <c r="L102" s="193"/>
    </row>
    <row r="103" spans="2:14" ht="4.95" customHeight="1" x14ac:dyDescent="0.3">
      <c r="B103" s="84"/>
      <c r="C103" s="84"/>
      <c r="D103" s="85"/>
    </row>
    <row r="104" spans="2:14" ht="14.7" customHeight="1" x14ac:dyDescent="0.3">
      <c r="B104" s="58">
        <v>3.2</v>
      </c>
      <c r="C104" s="98"/>
      <c r="D104" s="99" t="s">
        <v>165</v>
      </c>
      <c r="L104" s="85"/>
    </row>
    <row r="105" spans="2:14" ht="7.5" customHeight="1" x14ac:dyDescent="0.3">
      <c r="C105" s="98"/>
      <c r="D105" s="84"/>
      <c r="L105" s="85"/>
    </row>
    <row r="106" spans="2:14" ht="24" customHeight="1" x14ac:dyDescent="0.3">
      <c r="C106" s="98"/>
      <c r="D106" s="84" t="s">
        <v>166</v>
      </c>
      <c r="E106" s="51" t="s">
        <v>167</v>
      </c>
      <c r="L106" s="193"/>
      <c r="N106" s="193"/>
    </row>
    <row r="107" spans="2:14" ht="4.95" customHeight="1" x14ac:dyDescent="0.3">
      <c r="C107" s="98"/>
      <c r="D107" s="84"/>
      <c r="L107" s="85"/>
      <c r="N107" s="85"/>
    </row>
    <row r="108" spans="2:14" ht="24" customHeight="1" x14ac:dyDescent="0.3">
      <c r="C108" s="98"/>
      <c r="D108" s="84" t="s">
        <v>168</v>
      </c>
      <c r="E108" s="51" t="s">
        <v>169</v>
      </c>
      <c r="L108" s="193"/>
      <c r="N108" s="193"/>
    </row>
    <row r="109" spans="2:14" ht="4.95" customHeight="1" x14ac:dyDescent="0.3">
      <c r="C109" s="98"/>
      <c r="D109" s="84"/>
      <c r="L109" s="85"/>
      <c r="N109" s="85"/>
    </row>
    <row r="110" spans="2:14" ht="24" customHeight="1" x14ac:dyDescent="0.3">
      <c r="C110" s="98"/>
      <c r="D110" s="84" t="s">
        <v>170</v>
      </c>
      <c r="E110" s="51" t="s">
        <v>171</v>
      </c>
      <c r="L110" s="193"/>
      <c r="N110" s="193"/>
    </row>
    <row r="111" spans="2:14" ht="14.7" customHeight="1" x14ac:dyDescent="0.3">
      <c r="C111" s="98"/>
      <c r="D111" s="84"/>
    </row>
    <row r="112" spans="2:14" ht="24" customHeight="1" x14ac:dyDescent="0.3">
      <c r="B112" s="84">
        <v>3.3</v>
      </c>
      <c r="C112" s="84"/>
      <c r="D112" s="85" t="s">
        <v>172</v>
      </c>
    </row>
    <row r="113" spans="2:14" ht="24" customHeight="1" x14ac:dyDescent="0.3">
      <c r="D113" s="84" t="s">
        <v>173</v>
      </c>
      <c r="E113" s="85" t="s">
        <v>174</v>
      </c>
      <c r="F113" s="85"/>
      <c r="G113" s="85"/>
      <c r="H113" s="85"/>
      <c r="I113" s="85"/>
      <c r="J113" s="85"/>
      <c r="K113" s="85"/>
      <c r="L113" s="193"/>
      <c r="N113" s="193"/>
    </row>
    <row r="114" spans="2:14" x14ac:dyDescent="0.3">
      <c r="D114" s="84"/>
      <c r="E114" s="85"/>
      <c r="F114" s="85"/>
      <c r="G114" s="85"/>
      <c r="H114" s="85"/>
      <c r="I114" s="85"/>
      <c r="J114" s="85"/>
      <c r="K114" s="85"/>
    </row>
    <row r="115" spans="2:14" ht="24" customHeight="1" x14ac:dyDescent="0.3">
      <c r="D115" s="84" t="s">
        <v>175</v>
      </c>
      <c r="E115" s="85" t="s">
        <v>176</v>
      </c>
      <c r="F115" s="85"/>
      <c r="G115" s="85"/>
      <c r="H115" s="85"/>
      <c r="I115" s="85"/>
      <c r="J115" s="85"/>
      <c r="K115" s="85"/>
      <c r="L115" s="193"/>
      <c r="N115" s="193"/>
    </row>
    <row r="116" spans="2:14" x14ac:dyDescent="0.3">
      <c r="D116" s="84"/>
      <c r="E116" s="85"/>
      <c r="F116" s="85"/>
      <c r="G116" s="85"/>
      <c r="H116" s="85"/>
      <c r="I116" s="85"/>
      <c r="J116" s="85"/>
      <c r="K116" s="85"/>
    </row>
    <row r="117" spans="2:14" ht="24" customHeight="1" x14ac:dyDescent="0.3">
      <c r="D117" s="84" t="s">
        <v>177</v>
      </c>
      <c r="E117" s="85" t="s">
        <v>178</v>
      </c>
      <c r="F117" s="85"/>
      <c r="G117" s="85"/>
      <c r="H117" s="85"/>
      <c r="I117" s="85"/>
      <c r="J117" s="85"/>
      <c r="K117" s="85"/>
      <c r="L117" s="193"/>
      <c r="N117" s="193"/>
    </row>
    <row r="118" spans="2:14" x14ac:dyDescent="0.3">
      <c r="D118" s="84"/>
      <c r="E118" s="85"/>
      <c r="F118" s="85"/>
      <c r="G118" s="85"/>
      <c r="H118" s="85"/>
      <c r="I118" s="85"/>
      <c r="J118" s="85"/>
      <c r="K118" s="85"/>
    </row>
    <row r="119" spans="2:14" ht="24" customHeight="1" x14ac:dyDescent="0.3">
      <c r="D119" s="84" t="s">
        <v>179</v>
      </c>
      <c r="E119" s="85" t="s">
        <v>180</v>
      </c>
      <c r="F119" s="85"/>
      <c r="G119" s="85"/>
      <c r="H119" s="85"/>
      <c r="I119" s="85"/>
      <c r="J119" s="85"/>
      <c r="K119" s="85"/>
      <c r="L119" s="193"/>
      <c r="N119" s="193"/>
    </row>
    <row r="120" spans="2:14" x14ac:dyDescent="0.3">
      <c r="D120" s="84"/>
      <c r="E120" s="85"/>
      <c r="F120" s="85"/>
      <c r="G120" s="85"/>
      <c r="H120" s="85"/>
      <c r="I120" s="85"/>
      <c r="J120" s="85"/>
      <c r="K120" s="85"/>
    </row>
    <row r="121" spans="2:14" ht="28.5" customHeight="1" x14ac:dyDescent="0.3">
      <c r="D121" s="84" t="s">
        <v>181</v>
      </c>
      <c r="E121" s="255" t="s">
        <v>182</v>
      </c>
      <c r="F121" s="255"/>
      <c r="G121" s="255"/>
      <c r="H121" s="255"/>
      <c r="I121" s="255"/>
      <c r="J121" s="255"/>
      <c r="K121" s="278"/>
      <c r="L121" s="193"/>
      <c r="N121" s="193"/>
    </row>
    <row r="122" spans="2:14" ht="14.7" customHeight="1" x14ac:dyDescent="0.3"/>
    <row r="123" spans="2:14" ht="24" customHeight="1" x14ac:dyDescent="0.3">
      <c r="D123" s="84" t="s">
        <v>183</v>
      </c>
      <c r="E123" s="96" t="s">
        <v>184</v>
      </c>
      <c r="F123" s="96"/>
      <c r="G123" s="96"/>
      <c r="H123" s="96"/>
      <c r="I123" s="96"/>
      <c r="J123" s="96"/>
      <c r="K123" s="96"/>
      <c r="L123" s="193"/>
      <c r="N123" s="193"/>
    </row>
    <row r="125" spans="2:14" x14ac:dyDescent="0.3">
      <c r="D125" s="84"/>
      <c r="E125" s="96"/>
      <c r="F125" s="96"/>
      <c r="G125" s="96"/>
      <c r="H125" s="96"/>
      <c r="I125" s="96"/>
      <c r="J125" s="96"/>
      <c r="K125" s="96"/>
      <c r="L125" s="431"/>
      <c r="N125" s="431"/>
    </row>
    <row r="126" spans="2:14" x14ac:dyDescent="0.3">
      <c r="B126" s="84"/>
      <c r="D126" s="84"/>
      <c r="E126" s="85"/>
      <c r="F126" s="85"/>
      <c r="G126" s="85"/>
      <c r="H126" s="85"/>
      <c r="I126" s="85"/>
      <c r="J126" s="85"/>
      <c r="K126" s="85"/>
    </row>
    <row r="127" spans="2:14" ht="24" customHeight="1" x14ac:dyDescent="0.3">
      <c r="D127" s="84" t="s">
        <v>185</v>
      </c>
      <c r="E127" s="85" t="s">
        <v>186</v>
      </c>
      <c r="F127" s="85"/>
      <c r="G127" s="85"/>
      <c r="H127" s="85"/>
      <c r="I127" s="85"/>
      <c r="J127" s="85"/>
      <c r="K127" s="85"/>
      <c r="L127" s="193"/>
      <c r="N127" s="193"/>
    </row>
    <row r="128" spans="2:14" x14ac:dyDescent="0.3">
      <c r="E128" s="85"/>
      <c r="F128" s="85"/>
      <c r="G128" s="85"/>
      <c r="H128" s="85"/>
      <c r="I128" s="85"/>
      <c r="J128" s="85"/>
      <c r="K128" s="85"/>
    </row>
    <row r="129" spans="2:16" ht="24" customHeight="1" x14ac:dyDescent="0.3">
      <c r="D129" s="84" t="s">
        <v>187</v>
      </c>
      <c r="E129" s="85" t="s">
        <v>188</v>
      </c>
      <c r="F129" s="85"/>
      <c r="G129" s="85"/>
      <c r="H129" s="85"/>
      <c r="I129" s="85"/>
      <c r="J129" s="85"/>
      <c r="K129" s="85"/>
      <c r="L129" s="193"/>
      <c r="N129" s="193"/>
    </row>
    <row r="130" spans="2:16" x14ac:dyDescent="0.3">
      <c r="C130" s="58"/>
    </row>
    <row r="131" spans="2:16" ht="24" customHeight="1" x14ac:dyDescent="0.3">
      <c r="D131" s="84" t="s">
        <v>189</v>
      </c>
      <c r="E131" s="85" t="s">
        <v>190</v>
      </c>
      <c r="F131" s="279"/>
      <c r="G131" s="279"/>
      <c r="L131" s="193"/>
      <c r="N131" s="193"/>
    </row>
    <row r="132" spans="2:16" x14ac:dyDescent="0.3">
      <c r="F132" s="51" t="s">
        <v>191</v>
      </c>
    </row>
    <row r="134" spans="2:16" x14ac:dyDescent="0.3">
      <c r="B134" s="256" t="s">
        <v>1091</v>
      </c>
      <c r="C134" s="256"/>
      <c r="D134" s="256"/>
      <c r="E134" s="256"/>
      <c r="F134" s="256"/>
      <c r="G134" s="256"/>
      <c r="H134" s="256"/>
      <c r="I134" s="256"/>
      <c r="J134" s="256"/>
      <c r="K134" s="256"/>
      <c r="L134" s="256"/>
      <c r="M134" s="256"/>
      <c r="N134" s="256"/>
      <c r="O134" s="256"/>
      <c r="P134" s="256"/>
    </row>
    <row r="136" spans="2:16" ht="24" customHeight="1" x14ac:dyDescent="0.3">
      <c r="B136" s="84">
        <v>3.4</v>
      </c>
      <c r="C136" s="84"/>
      <c r="D136" s="85" t="s">
        <v>192</v>
      </c>
      <c r="L136" s="200"/>
      <c r="M136" s="85"/>
      <c r="N136" s="85"/>
    </row>
    <row r="138" spans="2:16" ht="24" customHeight="1" x14ac:dyDescent="0.3">
      <c r="C138" s="84" t="s">
        <v>193</v>
      </c>
      <c r="D138" s="85" t="s">
        <v>194</v>
      </c>
      <c r="H138" s="193"/>
    </row>
    <row r="140" spans="2:16" ht="24" customHeight="1" x14ac:dyDescent="0.3">
      <c r="C140" s="84" t="s">
        <v>195</v>
      </c>
      <c r="D140" s="85" t="s">
        <v>196</v>
      </c>
    </row>
    <row r="141" spans="2:16" ht="20.25" customHeight="1" x14ac:dyDescent="0.3">
      <c r="C141" s="98"/>
      <c r="D141" s="84" t="s">
        <v>27</v>
      </c>
      <c r="E141" s="85" t="s">
        <v>197</v>
      </c>
      <c r="F141" s="85"/>
      <c r="G141" s="85"/>
      <c r="H141" s="85"/>
      <c r="I141" s="85"/>
      <c r="J141" s="85"/>
      <c r="K141" s="85"/>
      <c r="L141" s="200"/>
      <c r="M141" s="85"/>
      <c r="N141" s="85"/>
    </row>
    <row r="142" spans="2:16" x14ac:dyDescent="0.3">
      <c r="D142" s="58"/>
      <c r="E142" s="85"/>
      <c r="F142" s="85"/>
      <c r="G142" s="85"/>
      <c r="H142" s="85"/>
      <c r="I142" s="85"/>
      <c r="J142" s="85"/>
      <c r="K142" s="85"/>
      <c r="L142" s="85"/>
      <c r="M142" s="85"/>
    </row>
    <row r="143" spans="2:16" ht="24" customHeight="1" x14ac:dyDescent="0.3">
      <c r="C143" s="98"/>
      <c r="D143" s="84" t="s">
        <v>120</v>
      </c>
      <c r="E143" s="85" t="s">
        <v>198</v>
      </c>
      <c r="F143" s="85"/>
      <c r="G143" s="85"/>
      <c r="H143" s="85"/>
      <c r="I143" s="85"/>
      <c r="J143" s="85"/>
      <c r="K143" s="85"/>
      <c r="L143" s="200"/>
      <c r="M143" s="85"/>
      <c r="N143" s="85"/>
    </row>
    <row r="144" spans="2:16" x14ac:dyDescent="0.3">
      <c r="D144" s="58"/>
      <c r="E144" s="85"/>
      <c r="F144" s="85"/>
      <c r="G144" s="85"/>
      <c r="H144" s="85"/>
      <c r="I144" s="85"/>
      <c r="J144" s="85"/>
      <c r="K144" s="85"/>
      <c r="L144" s="85"/>
      <c r="M144" s="85"/>
    </row>
    <row r="145" spans="2:14" ht="24" customHeight="1" x14ac:dyDescent="0.3">
      <c r="C145" s="98"/>
      <c r="D145" s="84" t="s">
        <v>122</v>
      </c>
      <c r="E145" s="85" t="s">
        <v>199</v>
      </c>
      <c r="F145" s="85"/>
      <c r="G145" s="85"/>
      <c r="H145" s="85"/>
      <c r="I145" s="85"/>
      <c r="J145" s="85"/>
      <c r="K145" s="85"/>
      <c r="L145" s="200"/>
      <c r="M145" s="85"/>
      <c r="N145" s="85"/>
    </row>
    <row r="146" spans="2:14" x14ac:dyDescent="0.3">
      <c r="C146" s="98"/>
      <c r="D146" s="84"/>
      <c r="E146" s="85"/>
      <c r="F146" s="85"/>
      <c r="G146" s="85"/>
      <c r="H146" s="85"/>
      <c r="I146" s="85"/>
      <c r="J146" s="85"/>
      <c r="K146" s="85"/>
      <c r="L146" s="85"/>
      <c r="M146" s="85"/>
      <c r="N146" s="85"/>
    </row>
    <row r="147" spans="2:14" ht="24" customHeight="1" x14ac:dyDescent="0.3">
      <c r="B147" s="84">
        <v>3.5</v>
      </c>
      <c r="C147" s="98"/>
      <c r="D147" s="99" t="s">
        <v>200</v>
      </c>
      <c r="H147" s="193"/>
      <c r="M147" s="85"/>
      <c r="N147" s="85"/>
    </row>
    <row r="148" spans="2:14" x14ac:dyDescent="0.3">
      <c r="B148" s="85"/>
      <c r="C148" s="98"/>
      <c r="D148" s="84"/>
      <c r="M148" s="85"/>
      <c r="N148" s="85"/>
    </row>
    <row r="149" spans="2:14" ht="24" customHeight="1" x14ac:dyDescent="0.3">
      <c r="B149" s="84">
        <v>3.6</v>
      </c>
      <c r="C149" s="98"/>
      <c r="D149" s="99" t="s">
        <v>201</v>
      </c>
      <c r="L149" s="200"/>
      <c r="M149" s="85"/>
      <c r="N149" s="85"/>
    </row>
    <row r="150" spans="2:14" x14ac:dyDescent="0.3">
      <c r="C150" s="98"/>
      <c r="D150" s="84"/>
      <c r="M150" s="85"/>
      <c r="N150" s="85"/>
    </row>
    <row r="151" spans="2:14" ht="24" customHeight="1" x14ac:dyDescent="0.3">
      <c r="C151" s="98" t="s">
        <v>202</v>
      </c>
      <c r="D151" s="99" t="s">
        <v>203</v>
      </c>
      <c r="H151" s="193"/>
      <c r="M151" s="85"/>
      <c r="N151" s="85"/>
    </row>
    <row r="152" spans="2:14" x14ac:dyDescent="0.3">
      <c r="C152" s="98"/>
      <c r="D152" s="99"/>
      <c r="M152" s="85"/>
      <c r="N152" s="85"/>
    </row>
    <row r="153" spans="2:14" ht="15.6" x14ac:dyDescent="0.3">
      <c r="B153" s="86">
        <v>4</v>
      </c>
      <c r="C153" s="86"/>
      <c r="D153" s="87" t="s">
        <v>204</v>
      </c>
    </row>
    <row r="154" spans="2:14" ht="15.6" x14ac:dyDescent="0.3">
      <c r="B154" s="86"/>
      <c r="C154" s="86"/>
      <c r="D154" s="87"/>
    </row>
    <row r="155" spans="2:14" ht="24" customHeight="1" x14ac:dyDescent="0.3">
      <c r="B155" s="84">
        <v>4.0999999999999996</v>
      </c>
      <c r="C155" s="84"/>
      <c r="D155" s="85" t="s">
        <v>205</v>
      </c>
      <c r="E155" s="85"/>
      <c r="F155" s="85"/>
      <c r="G155" s="85"/>
      <c r="H155" s="85"/>
      <c r="I155" s="85"/>
      <c r="J155" s="85"/>
      <c r="K155" s="85"/>
      <c r="L155" s="200"/>
      <c r="M155" s="85"/>
    </row>
    <row r="156" spans="2:14" x14ac:dyDescent="0.3">
      <c r="B156" s="85"/>
      <c r="C156" s="85"/>
      <c r="D156" s="85"/>
      <c r="E156" s="85"/>
      <c r="F156" s="85"/>
      <c r="G156" s="85"/>
      <c r="H156" s="85"/>
      <c r="I156" s="85"/>
      <c r="J156" s="85"/>
      <c r="K156" s="85"/>
      <c r="L156" s="85"/>
      <c r="M156" s="85"/>
    </row>
    <row r="157" spans="2:14" ht="25.2" customHeight="1" x14ac:dyDescent="0.3">
      <c r="B157" s="85"/>
      <c r="C157" s="85" t="s">
        <v>206</v>
      </c>
      <c r="D157" s="255" t="s">
        <v>207</v>
      </c>
      <c r="E157" s="255"/>
      <c r="F157" s="255"/>
      <c r="G157" s="96"/>
      <c r="H157" s="200"/>
      <c r="I157" s="96"/>
      <c r="J157" s="96"/>
      <c r="K157" s="96"/>
      <c r="M157" s="85"/>
    </row>
    <row r="158" spans="2:14" x14ac:dyDescent="0.3">
      <c r="B158" s="85"/>
      <c r="C158" s="85"/>
      <c r="D158" s="85"/>
      <c r="E158" s="85"/>
      <c r="F158" s="85"/>
      <c r="G158" s="85"/>
      <c r="H158" s="85"/>
      <c r="I158" s="85"/>
      <c r="J158" s="85"/>
      <c r="K158" s="85"/>
      <c r="L158" s="85"/>
      <c r="M158" s="85"/>
    </row>
    <row r="159" spans="2:14" ht="24" customHeight="1" x14ac:dyDescent="0.3">
      <c r="B159" s="84">
        <v>4.2</v>
      </c>
      <c r="C159" s="85"/>
      <c r="D159" s="85" t="s">
        <v>208</v>
      </c>
      <c r="E159" s="85"/>
      <c r="F159" s="85"/>
      <c r="G159" s="85"/>
      <c r="H159" s="85"/>
      <c r="I159" s="85"/>
      <c r="J159" s="85"/>
      <c r="K159" s="85"/>
      <c r="L159" s="200"/>
      <c r="M159" s="85"/>
    </row>
    <row r="160" spans="2:14" x14ac:dyDescent="0.3">
      <c r="B160" s="85"/>
      <c r="C160" s="85"/>
      <c r="D160" s="85"/>
      <c r="E160" s="85"/>
      <c r="F160" s="85"/>
      <c r="G160" s="85"/>
      <c r="H160" s="85"/>
      <c r="I160" s="85"/>
      <c r="J160" s="85"/>
      <c r="K160" s="85"/>
      <c r="L160" s="85"/>
      <c r="M160" s="85"/>
    </row>
    <row r="161" spans="1:16" ht="25.95" customHeight="1" x14ac:dyDescent="0.3">
      <c r="B161" s="85"/>
      <c r="C161" s="85" t="s">
        <v>209</v>
      </c>
      <c r="D161" s="255" t="s">
        <v>131</v>
      </c>
      <c r="E161" s="255"/>
      <c r="F161" s="255"/>
      <c r="G161" s="96"/>
      <c r="H161" s="200"/>
      <c r="I161" s="96"/>
      <c r="J161" s="96"/>
      <c r="K161" s="96"/>
      <c r="M161" s="85"/>
    </row>
    <row r="162" spans="1:16" x14ac:dyDescent="0.3">
      <c r="A162" s="256"/>
      <c r="B162" s="256"/>
      <c r="C162" s="256"/>
      <c r="D162" s="256"/>
      <c r="E162" s="256"/>
      <c r="F162" s="256"/>
      <c r="G162" s="256"/>
      <c r="H162" s="256"/>
      <c r="I162" s="256"/>
      <c r="J162" s="256"/>
      <c r="K162" s="256"/>
      <c r="L162" s="256"/>
      <c r="M162" s="256"/>
      <c r="N162" s="256"/>
      <c r="O162" s="256"/>
      <c r="P162" s="256"/>
    </row>
    <row r="163" spans="1:16" x14ac:dyDescent="0.3">
      <c r="B163" s="58">
        <v>4.3</v>
      </c>
      <c r="D163" s="51" t="s">
        <v>210</v>
      </c>
    </row>
    <row r="165" spans="1:16" ht="45" customHeight="1" x14ac:dyDescent="0.3">
      <c r="D165" s="257" t="s">
        <v>211</v>
      </c>
      <c r="E165" s="258"/>
      <c r="F165" s="259"/>
      <c r="G165" s="277" t="s">
        <v>212</v>
      </c>
      <c r="H165" s="277"/>
      <c r="I165" s="277"/>
      <c r="J165" s="271" t="s">
        <v>213</v>
      </c>
      <c r="K165" s="272"/>
      <c r="L165" s="271" t="s">
        <v>214</v>
      </c>
      <c r="M165" s="272"/>
      <c r="N165" s="103"/>
      <c r="O165" s="103"/>
    </row>
    <row r="166" spans="1:16" x14ac:dyDescent="0.3">
      <c r="D166" s="161"/>
      <c r="E166" s="162" t="s">
        <v>215</v>
      </c>
      <c r="F166" s="162" t="s">
        <v>216</v>
      </c>
      <c r="G166" s="275" t="s">
        <v>215</v>
      </c>
      <c r="H166" s="276"/>
      <c r="I166" s="163" t="s">
        <v>216</v>
      </c>
      <c r="J166" s="163" t="s">
        <v>215</v>
      </c>
      <c r="K166" s="163" t="s">
        <v>216</v>
      </c>
      <c r="L166" s="162" t="s">
        <v>215</v>
      </c>
      <c r="M166" s="162" t="s">
        <v>216</v>
      </c>
      <c r="N166" s="103"/>
      <c r="O166" s="103"/>
    </row>
    <row r="167" spans="1:16" ht="24" customHeight="1" x14ac:dyDescent="0.3">
      <c r="D167" s="100">
        <v>1</v>
      </c>
      <c r="E167" s="193"/>
      <c r="F167" s="193"/>
      <c r="G167" s="273"/>
      <c r="H167" s="274"/>
      <c r="I167" s="193"/>
      <c r="J167" s="193"/>
      <c r="K167" s="193"/>
      <c r="L167" s="193"/>
      <c r="M167" s="193"/>
    </row>
    <row r="168" spans="1:16" ht="24" customHeight="1" x14ac:dyDescent="0.3">
      <c r="D168" s="100">
        <v>2</v>
      </c>
      <c r="E168" s="193"/>
      <c r="F168" s="193"/>
      <c r="G168" s="273"/>
      <c r="H168" s="274"/>
      <c r="I168" s="193"/>
      <c r="J168" s="193"/>
      <c r="K168" s="193"/>
      <c r="L168" s="193"/>
      <c r="M168" s="193"/>
    </row>
    <row r="169" spans="1:16" ht="24" customHeight="1" x14ac:dyDescent="0.3">
      <c r="D169" s="100">
        <v>3</v>
      </c>
      <c r="E169" s="193"/>
      <c r="F169" s="193"/>
      <c r="G169" s="273"/>
      <c r="H169" s="274"/>
      <c r="I169" s="193"/>
      <c r="J169" s="193"/>
      <c r="K169" s="193"/>
      <c r="L169" s="193"/>
      <c r="M169" s="193"/>
    </row>
    <row r="170" spans="1:16" ht="24" customHeight="1" x14ac:dyDescent="0.3">
      <c r="D170" s="100">
        <v>4</v>
      </c>
      <c r="E170" s="193"/>
      <c r="F170" s="193"/>
      <c r="G170" s="273"/>
      <c r="H170" s="274"/>
      <c r="I170" s="193"/>
      <c r="J170" s="193"/>
      <c r="K170" s="193"/>
      <c r="L170" s="193"/>
      <c r="M170" s="193"/>
    </row>
    <row r="171" spans="1:16" ht="24" customHeight="1" x14ac:dyDescent="0.3">
      <c r="D171" s="100">
        <v>5</v>
      </c>
      <c r="E171" s="193"/>
      <c r="F171" s="193"/>
      <c r="G171" s="273"/>
      <c r="H171" s="274"/>
      <c r="I171" s="193"/>
      <c r="J171" s="193"/>
      <c r="K171" s="193"/>
      <c r="L171" s="193"/>
      <c r="M171" s="193"/>
    </row>
    <row r="173" spans="1:16" x14ac:dyDescent="0.3">
      <c r="A173" s="256" t="s">
        <v>1092</v>
      </c>
      <c r="B173" s="256"/>
      <c r="C173" s="256"/>
      <c r="D173" s="256"/>
      <c r="E173" s="256"/>
      <c r="F173" s="256"/>
      <c r="G173" s="256"/>
      <c r="H173" s="256"/>
      <c r="I173" s="256"/>
      <c r="J173" s="256"/>
      <c r="K173" s="256"/>
      <c r="L173" s="256"/>
      <c r="M173" s="256"/>
      <c r="N173" s="256"/>
      <c r="O173" s="256"/>
      <c r="P173" s="256"/>
    </row>
  </sheetData>
  <sheetProtection algorithmName="SHA-512" hashValue="lNYGCQPBdhPMvQpIWxCFN5CLp1flS5agN6OHAVLa41IDfny4wg3SumBsWsqU/nzmPW9M217tVZXKH5Zh86TXiw==" saltValue="AmrP3HdyI1/sw1euoyuBrg==" spinCount="100000" sheet="1" objects="1" scenarios="1"/>
  <mergeCells count="70">
    <mergeCell ref="D42:I42"/>
    <mergeCell ref="D25:E25"/>
    <mergeCell ref="D26:E26"/>
    <mergeCell ref="D32:E32"/>
    <mergeCell ref="D37:E37"/>
    <mergeCell ref="D34:E34"/>
    <mergeCell ref="D35:E35"/>
    <mergeCell ref="D36:E36"/>
    <mergeCell ref="D27:E27"/>
    <mergeCell ref="D33:E33"/>
    <mergeCell ref="B46:P46"/>
    <mergeCell ref="D40:I40"/>
    <mergeCell ref="D31:E31"/>
    <mergeCell ref="D30:E30"/>
    <mergeCell ref="L24:M24"/>
    <mergeCell ref="N23:O23"/>
    <mergeCell ref="D29:E29"/>
    <mergeCell ref="J23:K23"/>
    <mergeCell ref="F13:I13"/>
    <mergeCell ref="F15:I15"/>
    <mergeCell ref="D19:I19"/>
    <mergeCell ref="H23:I23"/>
    <mergeCell ref="H24:I24"/>
    <mergeCell ref="L165:M165"/>
    <mergeCell ref="J165:K165"/>
    <mergeCell ref="G165:I165"/>
    <mergeCell ref="E121:K121"/>
    <mergeCell ref="F131:G131"/>
    <mergeCell ref="D161:F161"/>
    <mergeCell ref="A162:P162"/>
    <mergeCell ref="D157:F157"/>
    <mergeCell ref="B134:P134"/>
    <mergeCell ref="G171:H171"/>
    <mergeCell ref="G166:H166"/>
    <mergeCell ref="G167:H167"/>
    <mergeCell ref="G168:H168"/>
    <mergeCell ref="G169:H169"/>
    <mergeCell ref="G170:H170"/>
    <mergeCell ref="D76:K76"/>
    <mergeCell ref="D83:F83"/>
    <mergeCell ref="D102:J102"/>
    <mergeCell ref="O2:P2"/>
    <mergeCell ref="E4:O4"/>
    <mergeCell ref="E5:O5"/>
    <mergeCell ref="E6:O6"/>
    <mergeCell ref="E8:O8"/>
    <mergeCell ref="E9:O9"/>
    <mergeCell ref="D44:I44"/>
    <mergeCell ref="D28:E28"/>
    <mergeCell ref="L23:M23"/>
    <mergeCell ref="F23:G23"/>
    <mergeCell ref="N24:O24"/>
    <mergeCell ref="F24:G24"/>
    <mergeCell ref="J24:K24"/>
    <mergeCell ref="D60:K60"/>
    <mergeCell ref="D62:K62"/>
    <mergeCell ref="D63:E63"/>
    <mergeCell ref="A173:P173"/>
    <mergeCell ref="D165:F165"/>
    <mergeCell ref="D81:F81"/>
    <mergeCell ref="D65:E65"/>
    <mergeCell ref="D67:E67"/>
    <mergeCell ref="D69:K69"/>
    <mergeCell ref="D71:K71"/>
    <mergeCell ref="D79:K79"/>
    <mergeCell ref="D100:J100"/>
    <mergeCell ref="D89:K89"/>
    <mergeCell ref="D74:K74"/>
    <mergeCell ref="D97:J97"/>
    <mergeCell ref="B93:P93"/>
  </mergeCells>
  <dataValidations count="2">
    <dataValidation type="list" allowBlank="1" showInputMessage="1" showErrorMessage="1" sqref="L145 L143 L141" xr:uid="{07149F8A-449D-417A-ACE4-74E22126CC01}">
      <formula1>"Yes, No, N/A"</formula1>
    </dataValidation>
    <dataValidation type="list" allowBlank="1" showInputMessage="1" showErrorMessage="1" sqref="L69 L74 L149 L155 L159 L60 L79 L85 L89 L136" xr:uid="{2D6D9E48-60EC-45A9-8C56-8584DE7D1883}">
      <formula1>"Yes, No"</formula1>
    </dataValidation>
  </dataValidations>
  <pageMargins left="0.7" right="0.7" top="0.75" bottom="0.75" header="0.3" footer="0.3"/>
  <pageSetup scale="55" fitToHeight="0" orientation="landscape" r:id="rId1"/>
  <rowBreaks count="4" manualBreakCount="4">
    <brk id="47" max="16" man="1"/>
    <brk id="93" max="16" man="1"/>
    <brk id="134" max="16" man="1"/>
    <brk id="173" max="16"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Key!$B$3:$B$12</xm:f>
          </x14:formula1>
          <xm:sqref>F13:I13</xm:sqref>
        </x14:dataValidation>
        <x14:dataValidation type="list" allowBlank="1" showInputMessage="1" showErrorMessage="1" xr:uid="{2595BB31-2960-4224-A6D0-D0E7B05FC901}">
          <x14:formula1>
            <xm:f>Key!$G$3:$G$249</xm:f>
          </x14:formula1>
          <xm:sqref>E167:E171 G167:H171 L167:L171 J167:J171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2:N57"/>
  <sheetViews>
    <sheetView view="pageBreakPreview" topLeftCell="A42" zoomScaleNormal="100" zoomScaleSheetLayoutView="100" workbookViewId="0">
      <selection activeCell="F50" sqref="F50"/>
    </sheetView>
  </sheetViews>
  <sheetFormatPr defaultColWidth="8.6640625" defaultRowHeight="14.4" x14ac:dyDescent="0.3"/>
  <cols>
    <col min="1" max="1" width="5.5546875" customWidth="1"/>
    <col min="2" max="2" width="5.44140625" customWidth="1"/>
    <col min="3" max="3" width="60.44140625" customWidth="1"/>
    <col min="4" max="4" width="44.33203125" customWidth="1"/>
    <col min="5" max="6" width="12.6640625" customWidth="1"/>
    <col min="7" max="7" width="5.44140625" customWidth="1"/>
    <col min="8" max="8" width="4.88671875" customWidth="1"/>
    <col min="9" max="10" width="10.6640625" customWidth="1"/>
    <col min="11" max="11" width="12.33203125" customWidth="1"/>
    <col min="12" max="15" width="10.6640625" customWidth="1"/>
    <col min="16" max="16" width="6.44140625" customWidth="1"/>
  </cols>
  <sheetData>
    <row r="2" spans="1:14" ht="13.95" customHeight="1" x14ac:dyDescent="0.3">
      <c r="B2" s="38"/>
      <c r="C2" s="39"/>
      <c r="D2" s="39"/>
      <c r="E2" s="39"/>
      <c r="F2" s="291" t="s">
        <v>0</v>
      </c>
      <c r="G2" s="292"/>
    </row>
    <row r="3" spans="1:14" ht="12" customHeight="1" x14ac:dyDescent="0.3">
      <c r="B3" s="13"/>
      <c r="G3" s="6"/>
    </row>
    <row r="4" spans="1:14" ht="16.2" customHeight="1" x14ac:dyDescent="0.45">
      <c r="B4" s="293" t="str">
        <f>Cover!C4</f>
        <v>FORM 13</v>
      </c>
      <c r="C4" s="294"/>
      <c r="D4" s="294"/>
      <c r="E4" s="294"/>
      <c r="F4" s="294"/>
      <c r="G4" s="295"/>
      <c r="H4" s="5"/>
      <c r="I4" s="5"/>
      <c r="J4" s="5"/>
      <c r="K4" s="5"/>
      <c r="L4" s="5"/>
      <c r="M4" s="5"/>
      <c r="N4" s="5"/>
    </row>
    <row r="5" spans="1:14" ht="16.95" customHeight="1" x14ac:dyDescent="0.45">
      <c r="B5" s="293" t="str">
        <f>Cover!$C$5</f>
        <v>ANNUAL INFORMATION RETURN</v>
      </c>
      <c r="C5" s="294"/>
      <c r="D5" s="294"/>
      <c r="E5" s="294"/>
      <c r="F5" s="294"/>
      <c r="G5" s="295"/>
      <c r="H5" s="5"/>
      <c r="I5" s="5"/>
      <c r="J5" s="5"/>
      <c r="K5" s="5"/>
      <c r="L5" s="5"/>
      <c r="M5" s="5"/>
      <c r="N5" s="5"/>
    </row>
    <row r="6" spans="1:14" ht="16.2" customHeight="1" x14ac:dyDescent="0.45">
      <c r="B6" s="293" t="str">
        <f>Cover!$C$6</f>
        <v>TRUST AND CORPORATE SERVICES PROVIDERS</v>
      </c>
      <c r="C6" s="294"/>
      <c r="D6" s="294"/>
      <c r="E6" s="294"/>
      <c r="F6" s="294"/>
      <c r="G6" s="295"/>
      <c r="H6" s="5"/>
      <c r="I6" s="5"/>
      <c r="J6" s="5"/>
      <c r="K6" s="5"/>
      <c r="L6" s="5"/>
      <c r="M6" s="5"/>
      <c r="N6" s="5"/>
    </row>
    <row r="7" spans="1:14" ht="4.95" customHeight="1" x14ac:dyDescent="0.45">
      <c r="B7" s="13"/>
      <c r="D7" s="5"/>
      <c r="G7" s="6"/>
    </row>
    <row r="8" spans="1:14" ht="16.95" customHeight="1" x14ac:dyDescent="0.35">
      <c r="A8" s="3"/>
      <c r="B8" s="296" t="s">
        <v>217</v>
      </c>
      <c r="C8" s="242"/>
      <c r="D8" s="242"/>
      <c r="E8" s="242"/>
      <c r="F8" s="242"/>
      <c r="G8" s="297"/>
      <c r="H8" s="14"/>
      <c r="I8" s="14"/>
      <c r="J8" s="14"/>
      <c r="K8" s="14"/>
      <c r="L8" s="14"/>
      <c r="M8" s="14"/>
      <c r="N8" s="14"/>
    </row>
    <row r="9" spans="1:14" ht="15" customHeight="1" x14ac:dyDescent="0.35">
      <c r="B9" s="296" t="s">
        <v>218</v>
      </c>
      <c r="C9" s="242"/>
      <c r="D9" s="242"/>
      <c r="E9" s="242"/>
      <c r="F9" s="242"/>
      <c r="G9" s="297"/>
      <c r="H9" s="14"/>
      <c r="I9" s="14"/>
      <c r="J9" s="14"/>
      <c r="K9" s="14"/>
      <c r="L9" s="14"/>
      <c r="M9" s="14"/>
      <c r="N9" s="14"/>
    </row>
    <row r="10" spans="1:14" ht="4.95" customHeight="1" x14ac:dyDescent="0.35">
      <c r="B10" s="13"/>
      <c r="C10" s="3"/>
      <c r="D10" s="3"/>
      <c r="E10" s="3"/>
      <c r="F10" s="3"/>
      <c r="G10" s="15"/>
      <c r="H10" s="3"/>
      <c r="I10" s="3"/>
      <c r="J10" s="3"/>
      <c r="K10" s="3"/>
      <c r="L10" s="3"/>
      <c r="M10" s="3"/>
      <c r="N10" s="3"/>
    </row>
    <row r="11" spans="1:14" ht="15.6" x14ac:dyDescent="0.3">
      <c r="A11" s="2"/>
      <c r="B11" s="16">
        <v>5.0999999999999996</v>
      </c>
      <c r="C11" s="11" t="s">
        <v>219</v>
      </c>
      <c r="G11" s="6"/>
    </row>
    <row r="12" spans="1:14" ht="15" customHeight="1" x14ac:dyDescent="0.3">
      <c r="B12" s="17" t="s">
        <v>220</v>
      </c>
      <c r="C12" t="s">
        <v>221</v>
      </c>
      <c r="E12" s="202"/>
      <c r="G12" s="6"/>
      <c r="I12" s="18"/>
      <c r="J12" s="19"/>
    </row>
    <row r="13" spans="1:14" ht="4.95" customHeight="1" x14ac:dyDescent="0.3">
      <c r="B13" s="13"/>
      <c r="G13" s="6"/>
    </row>
    <row r="14" spans="1:14" ht="15" customHeight="1" x14ac:dyDescent="0.3">
      <c r="A14" s="1"/>
      <c r="B14" s="17" t="s">
        <v>222</v>
      </c>
      <c r="C14" t="s">
        <v>223</v>
      </c>
      <c r="G14" s="6"/>
    </row>
    <row r="15" spans="1:14" ht="4.95" customHeight="1" x14ac:dyDescent="0.3">
      <c r="B15" s="13"/>
      <c r="G15" s="6"/>
    </row>
    <row r="16" spans="1:14" ht="25.2" customHeight="1" x14ac:dyDescent="0.3">
      <c r="B16" s="13"/>
      <c r="C16" s="301" t="s">
        <v>224</v>
      </c>
      <c r="D16" s="302"/>
      <c r="E16" s="181" t="s">
        <v>225</v>
      </c>
      <c r="F16" s="305" t="s">
        <v>226</v>
      </c>
      <c r="G16" s="6"/>
    </row>
    <row r="17" spans="2:10" ht="15" customHeight="1" x14ac:dyDescent="0.3">
      <c r="B17" s="13"/>
      <c r="C17" s="303"/>
      <c r="D17" s="304"/>
      <c r="E17" s="203" t="s">
        <v>227</v>
      </c>
      <c r="F17" s="305"/>
      <c r="G17" s="6"/>
    </row>
    <row r="18" spans="2:10" ht="11.7" customHeight="1" x14ac:dyDescent="0.3">
      <c r="B18" s="13"/>
      <c r="C18" s="300" t="s">
        <v>228</v>
      </c>
      <c r="D18" s="300"/>
      <c r="E18" s="204"/>
      <c r="F18" s="205"/>
      <c r="G18" s="6"/>
    </row>
    <row r="19" spans="2:10" ht="11.7" customHeight="1" x14ac:dyDescent="0.3">
      <c r="B19" s="13"/>
      <c r="C19" s="300" t="s">
        <v>229</v>
      </c>
      <c r="D19" s="300"/>
      <c r="E19" s="204"/>
      <c r="F19" s="205"/>
      <c r="G19" s="6"/>
    </row>
    <row r="20" spans="2:10" ht="11.7" customHeight="1" x14ac:dyDescent="0.3">
      <c r="B20" s="13"/>
      <c r="C20" s="300" t="s">
        <v>230</v>
      </c>
      <c r="D20" s="300"/>
      <c r="E20" s="204"/>
      <c r="F20" s="205"/>
      <c r="G20" s="6"/>
    </row>
    <row r="21" spans="2:10" ht="11.7" customHeight="1" x14ac:dyDescent="0.3">
      <c r="B21" s="13"/>
      <c r="C21" s="300" t="s">
        <v>231</v>
      </c>
      <c r="D21" s="300"/>
      <c r="E21" s="204"/>
      <c r="F21" s="205"/>
      <c r="G21" s="6"/>
      <c r="J21" t="s">
        <v>232</v>
      </c>
    </row>
    <row r="22" spans="2:10" ht="11.7" customHeight="1" x14ac:dyDescent="0.3">
      <c r="B22" s="13"/>
      <c r="C22" s="300" t="s">
        <v>233</v>
      </c>
      <c r="D22" s="300"/>
      <c r="E22" s="204"/>
      <c r="F22" s="205"/>
      <c r="G22" s="6"/>
    </row>
    <row r="23" spans="2:10" ht="11.7" customHeight="1" x14ac:dyDescent="0.3">
      <c r="B23" s="13"/>
      <c r="C23" s="300" t="s">
        <v>234</v>
      </c>
      <c r="D23" s="300"/>
      <c r="E23" s="204"/>
      <c r="F23" s="205"/>
      <c r="G23" s="6"/>
    </row>
    <row r="24" spans="2:10" ht="11.7" customHeight="1" x14ac:dyDescent="0.3">
      <c r="B24" s="13"/>
      <c r="C24" s="298" t="s">
        <v>235</v>
      </c>
      <c r="D24" s="299"/>
      <c r="E24" s="204"/>
      <c r="F24" s="205"/>
      <c r="G24" s="6"/>
    </row>
    <row r="25" spans="2:10" ht="11.7" customHeight="1" x14ac:dyDescent="0.3">
      <c r="B25" s="13"/>
      <c r="C25" s="298" t="s">
        <v>236</v>
      </c>
      <c r="D25" s="299"/>
      <c r="E25" s="204"/>
      <c r="F25" s="205"/>
      <c r="G25" s="6"/>
    </row>
    <row r="26" spans="2:10" ht="11.7" customHeight="1" x14ac:dyDescent="0.3">
      <c r="B26" s="13"/>
      <c r="C26" s="298" t="s">
        <v>237</v>
      </c>
      <c r="D26" s="299"/>
      <c r="E26" s="204"/>
      <c r="F26" s="205"/>
      <c r="G26" s="6"/>
    </row>
    <row r="27" spans="2:10" ht="11.7" customHeight="1" x14ac:dyDescent="0.3">
      <c r="B27" s="13"/>
      <c r="C27" s="298" t="s">
        <v>238</v>
      </c>
      <c r="D27" s="299"/>
      <c r="E27" s="204"/>
      <c r="F27" s="205"/>
      <c r="G27" s="6"/>
    </row>
    <row r="28" spans="2:10" ht="11.7" customHeight="1" x14ac:dyDescent="0.3">
      <c r="B28" s="13"/>
      <c r="C28" s="298" t="s">
        <v>239</v>
      </c>
      <c r="D28" s="299"/>
      <c r="E28" s="204"/>
      <c r="F28" s="205"/>
      <c r="G28" s="6"/>
    </row>
    <row r="29" spans="2:10" ht="11.7" customHeight="1" x14ac:dyDescent="0.3">
      <c r="B29" s="13"/>
      <c r="C29" s="298" t="s">
        <v>240</v>
      </c>
      <c r="D29" s="299"/>
      <c r="E29" s="204"/>
      <c r="F29" s="205"/>
      <c r="G29" s="6"/>
    </row>
    <row r="30" spans="2:10" ht="11.7" customHeight="1" x14ac:dyDescent="0.3">
      <c r="B30" s="13"/>
      <c r="C30" s="298" t="s">
        <v>241</v>
      </c>
      <c r="D30" s="299"/>
      <c r="E30" s="204"/>
      <c r="F30" s="205"/>
      <c r="G30" s="6"/>
    </row>
    <row r="31" spans="2:10" ht="11.7" customHeight="1" x14ac:dyDescent="0.3">
      <c r="B31" s="13"/>
      <c r="C31" s="298" t="s">
        <v>242</v>
      </c>
      <c r="D31" s="299"/>
      <c r="E31" s="204"/>
      <c r="F31" s="205"/>
      <c r="G31" s="6"/>
    </row>
    <row r="32" spans="2:10" ht="11.7" customHeight="1" x14ac:dyDescent="0.3">
      <c r="B32" s="13"/>
      <c r="C32" s="298" t="s">
        <v>243</v>
      </c>
      <c r="D32" s="299"/>
      <c r="E32" s="204"/>
      <c r="F32" s="205"/>
      <c r="G32" s="6"/>
    </row>
    <row r="33" spans="2:7" ht="11.7" customHeight="1" x14ac:dyDescent="0.3">
      <c r="B33" s="13"/>
      <c r="C33" s="298" t="s">
        <v>244</v>
      </c>
      <c r="D33" s="299"/>
      <c r="E33" s="205"/>
      <c r="F33" s="205"/>
      <c r="G33" s="6"/>
    </row>
    <row r="34" spans="2:7" ht="11.7" customHeight="1" x14ac:dyDescent="0.3">
      <c r="B34" s="13"/>
      <c r="C34" s="298" t="s">
        <v>245</v>
      </c>
      <c r="D34" s="299"/>
      <c r="E34" s="205"/>
      <c r="F34" s="205"/>
      <c r="G34" s="6"/>
    </row>
    <row r="35" spans="2:7" ht="11.7" customHeight="1" x14ac:dyDescent="0.3">
      <c r="B35" s="13"/>
      <c r="C35" s="298" t="s">
        <v>246</v>
      </c>
      <c r="D35" s="299"/>
      <c r="E35" s="205"/>
      <c r="F35" s="205"/>
      <c r="G35" s="6"/>
    </row>
    <row r="36" spans="2:7" ht="11.7" customHeight="1" x14ac:dyDescent="0.3">
      <c r="B36" s="13"/>
      <c r="C36" s="158" t="s">
        <v>247</v>
      </c>
      <c r="D36" s="159"/>
      <c r="E36" s="205"/>
      <c r="F36" s="205"/>
      <c r="G36" s="6"/>
    </row>
    <row r="37" spans="2:7" ht="11.7" customHeight="1" x14ac:dyDescent="0.3">
      <c r="B37" s="13"/>
      <c r="C37" s="306" t="s">
        <v>248</v>
      </c>
      <c r="D37" s="306"/>
      <c r="E37" s="205"/>
      <c r="F37" s="205"/>
      <c r="G37" s="6"/>
    </row>
    <row r="38" spans="2:7" ht="11.7" customHeight="1" x14ac:dyDescent="0.3">
      <c r="B38" s="13"/>
      <c r="C38" s="306" t="s">
        <v>249</v>
      </c>
      <c r="D38" s="306"/>
      <c r="E38" s="205"/>
      <c r="F38" s="205"/>
      <c r="G38" s="6"/>
    </row>
    <row r="39" spans="2:7" x14ac:dyDescent="0.3">
      <c r="B39" s="13"/>
      <c r="E39" s="10" t="s">
        <v>250</v>
      </c>
      <c r="F39" s="21">
        <f>SUM(F18:F38)</f>
        <v>0</v>
      </c>
      <c r="G39" s="6"/>
    </row>
    <row r="40" spans="2:7" x14ac:dyDescent="0.3">
      <c r="B40" s="288" t="s">
        <v>1093</v>
      </c>
      <c r="C40" s="289"/>
      <c r="D40" s="289"/>
      <c r="E40" s="289"/>
      <c r="F40" s="289"/>
      <c r="G40" s="290"/>
    </row>
    <row r="41" spans="2:7" x14ac:dyDescent="0.3">
      <c r="B41" s="17"/>
      <c r="C41" s="1"/>
      <c r="D41" s="1"/>
      <c r="E41" s="1"/>
      <c r="F41" s="1"/>
      <c r="G41" s="222"/>
    </row>
    <row r="42" spans="2:7" x14ac:dyDescent="0.3">
      <c r="B42" s="16">
        <v>5.2</v>
      </c>
      <c r="C42" s="10" t="s">
        <v>1079</v>
      </c>
      <c r="E42" s="10"/>
      <c r="F42" s="160"/>
      <c r="G42" s="6"/>
    </row>
    <row r="43" spans="2:7" x14ac:dyDescent="0.3">
      <c r="B43" s="13"/>
      <c r="E43" s="10"/>
      <c r="F43" s="160"/>
      <c r="G43" s="6"/>
    </row>
    <row r="44" spans="2:7" ht="24" customHeight="1" x14ac:dyDescent="0.3">
      <c r="B44" s="17" t="s">
        <v>251</v>
      </c>
      <c r="C44" t="s">
        <v>252</v>
      </c>
      <c r="E44" s="202"/>
      <c r="F44" s="10"/>
      <c r="G44" s="6"/>
    </row>
    <row r="45" spans="2:7" x14ac:dyDescent="0.3">
      <c r="B45" s="17"/>
      <c r="E45" s="25"/>
      <c r="F45" s="10"/>
      <c r="G45" s="6"/>
    </row>
    <row r="46" spans="2:7" ht="20.7" customHeight="1" x14ac:dyDescent="0.3">
      <c r="B46" s="47" t="s">
        <v>253</v>
      </c>
      <c r="C46" s="19" t="s">
        <v>254</v>
      </c>
      <c r="E46" s="25"/>
      <c r="F46" s="10"/>
      <c r="G46" s="6"/>
    </row>
    <row r="47" spans="2:7" ht="20.7" customHeight="1" x14ac:dyDescent="0.3">
      <c r="B47" s="47"/>
      <c r="C47" s="10" t="s">
        <v>255</v>
      </c>
      <c r="D47" s="10" t="s">
        <v>256</v>
      </c>
      <c r="E47" s="25"/>
      <c r="F47" s="10"/>
      <c r="G47" s="6"/>
    </row>
    <row r="48" spans="2:7" ht="20.7" customHeight="1" x14ac:dyDescent="0.3">
      <c r="B48" s="47"/>
      <c r="C48" s="206"/>
      <c r="D48" s="206"/>
      <c r="E48" s="25"/>
      <c r="F48" s="10"/>
      <c r="G48" s="6"/>
    </row>
    <row r="49" spans="2:7" ht="20.7" customHeight="1" x14ac:dyDescent="0.3">
      <c r="B49" s="47"/>
      <c r="C49" s="206"/>
      <c r="D49" s="206"/>
      <c r="E49" s="25"/>
      <c r="F49" s="10"/>
      <c r="G49" s="6"/>
    </row>
    <row r="50" spans="2:7" ht="20.7" customHeight="1" x14ac:dyDescent="0.3">
      <c r="B50" s="47"/>
      <c r="C50" s="206"/>
      <c r="D50" s="206"/>
      <c r="E50" s="25"/>
      <c r="F50" s="10"/>
      <c r="G50" s="6"/>
    </row>
    <row r="51" spans="2:7" ht="20.7" customHeight="1" x14ac:dyDescent="0.3">
      <c r="B51" s="47"/>
      <c r="C51" s="206"/>
      <c r="D51" s="206"/>
      <c r="E51" s="25"/>
      <c r="F51" s="10"/>
      <c r="G51" s="6"/>
    </row>
    <row r="52" spans="2:7" ht="20.7" customHeight="1" x14ac:dyDescent="0.3">
      <c r="B52" s="47"/>
      <c r="C52" s="206"/>
      <c r="D52" s="206"/>
      <c r="E52" s="25"/>
      <c r="F52" s="10"/>
      <c r="G52" s="6"/>
    </row>
    <row r="53" spans="2:7" ht="20.7" customHeight="1" x14ac:dyDescent="0.3">
      <c r="B53" s="47"/>
      <c r="C53" s="206"/>
      <c r="D53" s="206"/>
      <c r="E53" s="25"/>
      <c r="F53" s="10"/>
      <c r="G53" s="6"/>
    </row>
    <row r="54" spans="2:7" ht="20.7" customHeight="1" x14ac:dyDescent="0.3">
      <c r="B54" s="47"/>
      <c r="C54" s="206"/>
      <c r="D54" s="206"/>
      <c r="E54" s="25"/>
      <c r="F54" s="10"/>
      <c r="G54" s="6"/>
    </row>
    <row r="55" spans="2:7" ht="20.7" customHeight="1" x14ac:dyDescent="0.3">
      <c r="B55" s="47"/>
      <c r="C55" s="10"/>
      <c r="D55" s="10"/>
      <c r="E55" s="25"/>
      <c r="F55" s="10"/>
      <c r="G55" s="6"/>
    </row>
    <row r="56" spans="2:7" x14ac:dyDescent="0.3">
      <c r="B56" s="288" t="s">
        <v>1094</v>
      </c>
      <c r="C56" s="289"/>
      <c r="D56" s="289"/>
      <c r="E56" s="289"/>
      <c r="F56" s="289"/>
      <c r="G56" s="290"/>
    </row>
    <row r="57" spans="2:7" x14ac:dyDescent="0.3">
      <c r="B57" s="22"/>
      <c r="C57" s="23"/>
      <c r="D57" s="23"/>
      <c r="E57" s="23"/>
      <c r="F57" s="23"/>
      <c r="G57" s="8"/>
    </row>
  </sheetData>
  <sheetProtection algorithmName="SHA-512" hashValue="OA1hedj5Ue2QjRbrufbxe1O3MgiLffsgeEoNnO7KhSGJLs8ds6WkRjbRp4asueh44Q2Va+qVJCLAU5WEig2euQ==" saltValue="2OyM6zkTojFtQI/zUl4Ugw==" spinCount="100000" sheet="1" objects="1" scenarios="1"/>
  <mergeCells count="30">
    <mergeCell ref="C23:D23"/>
    <mergeCell ref="C38:D38"/>
    <mergeCell ref="C25:D25"/>
    <mergeCell ref="C26:D26"/>
    <mergeCell ref="C27:D27"/>
    <mergeCell ref="C28:D28"/>
    <mergeCell ref="C29:D29"/>
    <mergeCell ref="C37:D37"/>
    <mergeCell ref="C30:D30"/>
    <mergeCell ref="C31:D31"/>
    <mergeCell ref="C32:D32"/>
    <mergeCell ref="C33:D33"/>
    <mergeCell ref="C34:D34"/>
    <mergeCell ref="C35:D35"/>
    <mergeCell ref="B40:G40"/>
    <mergeCell ref="F2:G2"/>
    <mergeCell ref="B56:G56"/>
    <mergeCell ref="B4:G4"/>
    <mergeCell ref="B5:G5"/>
    <mergeCell ref="B6:G6"/>
    <mergeCell ref="B8:G8"/>
    <mergeCell ref="B9:G9"/>
    <mergeCell ref="C24:D24"/>
    <mergeCell ref="C18:D18"/>
    <mergeCell ref="C16:D17"/>
    <mergeCell ref="F16:F17"/>
    <mergeCell ref="C19:D19"/>
    <mergeCell ref="C20:D20"/>
    <mergeCell ref="C21:D21"/>
    <mergeCell ref="C22:D22"/>
  </mergeCells>
  <dataValidations count="1">
    <dataValidation type="list" allowBlank="1" showInputMessage="1" showErrorMessage="1" sqref="I12 E12 E44" xr:uid="{00000000-0002-0000-0200-000000000000}">
      <formula1>"Yes, No"</formula1>
    </dataValidation>
  </dataValidations>
  <pageMargins left="0.7" right="0.7" top="0.75" bottom="0.75" header="0.3" footer="0.3"/>
  <pageSetup scale="80" fitToHeight="0" orientation="landscape" r:id="rId1"/>
  <rowBreaks count="1" manualBreakCount="1">
    <brk id="40"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B1:S69"/>
  <sheetViews>
    <sheetView view="pageBreakPreview" topLeftCell="B49" zoomScaleNormal="100" zoomScaleSheetLayoutView="100" workbookViewId="0">
      <selection activeCell="H62" sqref="H62"/>
    </sheetView>
  </sheetViews>
  <sheetFormatPr defaultColWidth="8.6640625" defaultRowHeight="14.4" x14ac:dyDescent="0.3"/>
  <cols>
    <col min="1" max="1" width="2.6640625" customWidth="1"/>
    <col min="2" max="2" width="6.6640625" customWidth="1"/>
    <col min="3" max="3" width="5.33203125" customWidth="1"/>
    <col min="4" max="4" width="5.5546875" customWidth="1"/>
    <col min="5" max="5" width="39.88671875" customWidth="1"/>
    <col min="6" max="6" width="16.6640625" customWidth="1"/>
    <col min="7" max="7" width="6.44140625" customWidth="1"/>
    <col min="8" max="8" width="5.5546875" customWidth="1"/>
    <col min="9" max="9" width="20.44140625" customWidth="1"/>
    <col min="10" max="10" width="18.6640625" customWidth="1"/>
    <col min="11" max="11" width="17" customWidth="1"/>
    <col min="12" max="12" width="3" customWidth="1"/>
  </cols>
  <sheetData>
    <row r="1" spans="2:19" ht="15.6" x14ac:dyDescent="0.3">
      <c r="B1" s="38"/>
      <c r="C1" s="39"/>
      <c r="D1" s="39"/>
      <c r="E1" s="39"/>
      <c r="F1" s="39"/>
      <c r="G1" s="39"/>
      <c r="H1" s="39"/>
      <c r="I1" s="39"/>
      <c r="J1" s="112"/>
      <c r="K1" s="113" t="s">
        <v>0</v>
      </c>
      <c r="L1" s="40"/>
    </row>
    <row r="2" spans="2:19" x14ac:dyDescent="0.3">
      <c r="B2" s="13"/>
      <c r="L2" s="6"/>
    </row>
    <row r="3" spans="2:19" ht="18" customHeight="1" x14ac:dyDescent="0.45">
      <c r="B3" s="307" t="str">
        <f>Cover!C4</f>
        <v>FORM 13</v>
      </c>
      <c r="C3" s="243"/>
      <c r="D3" s="243"/>
      <c r="E3" s="243"/>
      <c r="F3" s="243"/>
      <c r="G3" s="243"/>
      <c r="H3" s="243"/>
      <c r="I3" s="243"/>
      <c r="J3" s="243"/>
      <c r="K3" s="243"/>
      <c r="L3" s="308"/>
      <c r="M3" s="5"/>
      <c r="N3" s="5"/>
      <c r="O3" s="5"/>
      <c r="P3" s="5"/>
      <c r="Q3" s="5"/>
      <c r="R3" s="5"/>
      <c r="S3" s="5"/>
    </row>
    <row r="4" spans="2:19" ht="18" customHeight="1" x14ac:dyDescent="0.45">
      <c r="B4" s="307" t="str">
        <f>Cover!$C$5</f>
        <v>ANNUAL INFORMATION RETURN</v>
      </c>
      <c r="C4" s="243"/>
      <c r="D4" s="243"/>
      <c r="E4" s="243"/>
      <c r="F4" s="243"/>
      <c r="G4" s="243"/>
      <c r="H4" s="243"/>
      <c r="I4" s="243"/>
      <c r="J4" s="243"/>
      <c r="K4" s="243"/>
      <c r="L4" s="308"/>
    </row>
    <row r="5" spans="2:19" ht="18" customHeight="1" x14ac:dyDescent="0.45">
      <c r="B5" s="307" t="str">
        <f>Cover!$C$6</f>
        <v>TRUST AND CORPORATE SERVICES PROVIDERS</v>
      </c>
      <c r="C5" s="243"/>
      <c r="D5" s="243"/>
      <c r="E5" s="243"/>
      <c r="F5" s="243"/>
      <c r="G5" s="243"/>
      <c r="H5" s="243"/>
      <c r="I5" s="243"/>
      <c r="J5" s="243"/>
      <c r="K5" s="243"/>
      <c r="L5" s="308"/>
    </row>
    <row r="6" spans="2:19" ht="4.95" customHeight="1" x14ac:dyDescent="0.45">
      <c r="B6" s="13"/>
      <c r="D6" s="5"/>
      <c r="L6" s="6"/>
    </row>
    <row r="7" spans="2:19" ht="18" x14ac:dyDescent="0.35">
      <c r="B7" s="296" t="s">
        <v>257</v>
      </c>
      <c r="C7" s="242"/>
      <c r="D7" s="242"/>
      <c r="E7" s="242"/>
      <c r="F7" s="242"/>
      <c r="G7" s="242"/>
      <c r="H7" s="242"/>
      <c r="I7" s="242"/>
      <c r="J7" s="242"/>
      <c r="K7" s="242"/>
      <c r="L7" s="297"/>
    </row>
    <row r="8" spans="2:19" ht="18" x14ac:dyDescent="0.35">
      <c r="B8" s="296" t="s">
        <v>258</v>
      </c>
      <c r="C8" s="242"/>
      <c r="D8" s="242"/>
      <c r="E8" s="242"/>
      <c r="F8" s="242"/>
      <c r="G8" s="242"/>
      <c r="H8" s="242"/>
      <c r="I8" s="242"/>
      <c r="J8" s="242"/>
      <c r="K8" s="242"/>
      <c r="L8" s="297"/>
    </row>
    <row r="9" spans="2:19" ht="4.95" customHeight="1" x14ac:dyDescent="0.3">
      <c r="B9" s="13"/>
      <c r="L9" s="6"/>
    </row>
    <row r="10" spans="2:19" ht="15.6" x14ac:dyDescent="0.3">
      <c r="B10" s="182">
        <v>6</v>
      </c>
      <c r="C10" s="2"/>
      <c r="D10" s="10" t="s">
        <v>259</v>
      </c>
      <c r="L10" s="6"/>
    </row>
    <row r="11" spans="2:19" ht="4.95" customHeight="1" x14ac:dyDescent="0.3">
      <c r="B11" s="13"/>
      <c r="D11" s="10"/>
      <c r="L11" s="6"/>
    </row>
    <row r="12" spans="2:19" ht="15" customHeight="1" x14ac:dyDescent="0.3">
      <c r="B12" s="105">
        <v>6.1</v>
      </c>
      <c r="D12" s="315" t="s">
        <v>260</v>
      </c>
      <c r="E12" s="315"/>
      <c r="F12" s="315"/>
      <c r="G12" s="315"/>
      <c r="H12" s="315"/>
      <c r="I12" s="315"/>
      <c r="J12" s="315"/>
      <c r="K12" s="315"/>
      <c r="L12" s="6"/>
    </row>
    <row r="13" spans="2:19" ht="4.95" customHeight="1" x14ac:dyDescent="0.3">
      <c r="B13" s="13"/>
      <c r="D13" s="111"/>
      <c r="E13" s="111"/>
      <c r="F13" s="111"/>
      <c r="G13" s="111"/>
      <c r="H13" s="111"/>
      <c r="I13" s="111"/>
      <c r="J13" s="111"/>
      <c r="K13" s="111"/>
      <c r="L13" s="6"/>
    </row>
    <row r="14" spans="2:19" ht="14.25" customHeight="1" x14ac:dyDescent="0.3">
      <c r="B14" s="13"/>
      <c r="D14" s="29"/>
      <c r="E14" s="29"/>
      <c r="F14" s="29"/>
      <c r="G14" s="29"/>
      <c r="I14" s="312" t="s">
        <v>261</v>
      </c>
      <c r="J14" s="313"/>
      <c r="K14" s="314"/>
      <c r="L14" s="6"/>
    </row>
    <row r="15" spans="2:19" ht="13.95" customHeight="1" x14ac:dyDescent="0.3">
      <c r="B15" s="13"/>
      <c r="I15" s="36" t="s">
        <v>91</v>
      </c>
      <c r="J15" s="36" t="s">
        <v>92</v>
      </c>
      <c r="K15" s="36" t="s">
        <v>119</v>
      </c>
      <c r="L15" s="6"/>
    </row>
    <row r="16" spans="2:19" ht="28.2" customHeight="1" x14ac:dyDescent="0.3">
      <c r="B16" s="13"/>
      <c r="C16" s="24" t="s">
        <v>9</v>
      </c>
      <c r="D16" s="309" t="s">
        <v>93</v>
      </c>
      <c r="E16" s="310"/>
      <c r="F16" s="310"/>
      <c r="G16" s="310"/>
      <c r="H16" s="311"/>
      <c r="I16" s="205"/>
      <c r="J16" s="205"/>
      <c r="K16" s="20">
        <f>SUM(I16:J16)</f>
        <v>0</v>
      </c>
      <c r="L16" s="6"/>
    </row>
    <row r="17" spans="2:12" ht="28.2" customHeight="1" x14ac:dyDescent="0.3">
      <c r="B17" s="13"/>
      <c r="C17" s="24" t="s">
        <v>11</v>
      </c>
      <c r="D17" s="309" t="s">
        <v>94</v>
      </c>
      <c r="E17" s="310"/>
      <c r="F17" s="310"/>
      <c r="G17" s="310"/>
      <c r="H17" s="311"/>
      <c r="I17" s="205"/>
      <c r="J17" s="205"/>
      <c r="K17" s="20">
        <f t="shared" ref="K17:K27" si="0">SUM(I17:J17)</f>
        <v>0</v>
      </c>
      <c r="L17" s="6"/>
    </row>
    <row r="18" spans="2:12" ht="28.2" customHeight="1" x14ac:dyDescent="0.3">
      <c r="B18" s="13"/>
      <c r="C18" s="24" t="s">
        <v>13</v>
      </c>
      <c r="D18" s="309" t="s">
        <v>95</v>
      </c>
      <c r="E18" s="310"/>
      <c r="F18" s="310"/>
      <c r="G18" s="310"/>
      <c r="H18" s="311"/>
      <c r="I18" s="205"/>
      <c r="J18" s="205"/>
      <c r="K18" s="20">
        <f t="shared" si="0"/>
        <v>0</v>
      </c>
      <c r="L18" s="6"/>
    </row>
    <row r="19" spans="2:12" ht="28.2" customHeight="1" x14ac:dyDescent="0.3">
      <c r="B19" s="13"/>
      <c r="C19" s="24" t="s">
        <v>15</v>
      </c>
      <c r="D19" s="309" t="s">
        <v>96</v>
      </c>
      <c r="E19" s="310"/>
      <c r="F19" s="310"/>
      <c r="G19" s="310"/>
      <c r="H19" s="311"/>
      <c r="I19" s="205"/>
      <c r="J19" s="205"/>
      <c r="K19" s="20">
        <f t="shared" si="0"/>
        <v>0</v>
      </c>
      <c r="L19" s="6"/>
    </row>
    <row r="20" spans="2:12" ht="28.2" customHeight="1" x14ac:dyDescent="0.3">
      <c r="B20" s="13"/>
      <c r="C20" s="24" t="s">
        <v>17</v>
      </c>
      <c r="D20" s="309" t="s">
        <v>97</v>
      </c>
      <c r="E20" s="310"/>
      <c r="F20" s="310"/>
      <c r="G20" s="310"/>
      <c r="H20" s="311"/>
      <c r="I20" s="205"/>
      <c r="J20" s="205"/>
      <c r="K20" s="20">
        <f t="shared" si="0"/>
        <v>0</v>
      </c>
      <c r="L20" s="6"/>
    </row>
    <row r="21" spans="2:12" ht="28.2" customHeight="1" x14ac:dyDescent="0.3">
      <c r="B21" s="13"/>
      <c r="C21" s="24" t="s">
        <v>19</v>
      </c>
      <c r="D21" s="309" t="s">
        <v>98</v>
      </c>
      <c r="E21" s="310"/>
      <c r="F21" s="310"/>
      <c r="G21" s="310"/>
      <c r="H21" s="311"/>
      <c r="I21" s="205"/>
      <c r="J21" s="205"/>
      <c r="K21" s="20">
        <f t="shared" si="0"/>
        <v>0</v>
      </c>
      <c r="L21" s="6"/>
    </row>
    <row r="22" spans="2:12" ht="28.2" customHeight="1" x14ac:dyDescent="0.3">
      <c r="B22" s="13"/>
      <c r="C22" s="24" t="s">
        <v>23</v>
      </c>
      <c r="D22" s="309" t="s">
        <v>99</v>
      </c>
      <c r="E22" s="310"/>
      <c r="F22" s="310"/>
      <c r="G22" s="310"/>
      <c r="H22" s="311"/>
      <c r="I22" s="205"/>
      <c r="J22" s="205"/>
      <c r="K22" s="20">
        <f t="shared" si="0"/>
        <v>0</v>
      </c>
      <c r="L22" s="6"/>
    </row>
    <row r="23" spans="2:12" ht="15" customHeight="1" x14ac:dyDescent="0.3">
      <c r="B23" s="13"/>
      <c r="C23" s="24" t="s">
        <v>25</v>
      </c>
      <c r="D23" s="317" t="s">
        <v>100</v>
      </c>
      <c r="E23" s="318"/>
      <c r="F23" s="318"/>
      <c r="G23" s="318"/>
      <c r="H23" s="319"/>
      <c r="I23" s="205"/>
      <c r="J23" s="205"/>
      <c r="K23" s="20">
        <f t="shared" si="0"/>
        <v>0</v>
      </c>
      <c r="L23" s="6"/>
    </row>
    <row r="24" spans="2:12" ht="15" customHeight="1" x14ac:dyDescent="0.3">
      <c r="B24" s="13"/>
      <c r="C24" s="24" t="s">
        <v>27</v>
      </c>
      <c r="D24" s="317" t="s">
        <v>101</v>
      </c>
      <c r="E24" s="318"/>
      <c r="F24" s="318"/>
      <c r="G24" s="318"/>
      <c r="H24" s="319"/>
      <c r="I24" s="205"/>
      <c r="J24" s="205"/>
      <c r="K24" s="20">
        <f t="shared" si="0"/>
        <v>0</v>
      </c>
      <c r="L24" s="6"/>
    </row>
    <row r="25" spans="2:12" ht="15" customHeight="1" x14ac:dyDescent="0.3">
      <c r="B25" s="13"/>
      <c r="C25" s="24" t="s">
        <v>29</v>
      </c>
      <c r="D25" s="317" t="s">
        <v>102</v>
      </c>
      <c r="E25" s="318"/>
      <c r="F25" s="318"/>
      <c r="G25" s="318"/>
      <c r="H25" s="319"/>
      <c r="I25" s="205"/>
      <c r="J25" s="205"/>
      <c r="K25" s="20">
        <f t="shared" si="0"/>
        <v>0</v>
      </c>
      <c r="L25" s="6"/>
    </row>
    <row r="26" spans="2:12" ht="15" customHeight="1" x14ac:dyDescent="0.3">
      <c r="B26" s="13"/>
      <c r="C26" s="24" t="s">
        <v>31</v>
      </c>
      <c r="D26" s="317" t="s">
        <v>103</v>
      </c>
      <c r="E26" s="318"/>
      <c r="F26" s="318"/>
      <c r="G26" s="318"/>
      <c r="H26" s="319"/>
      <c r="I26" s="205"/>
      <c r="J26" s="205"/>
      <c r="K26" s="20">
        <f t="shared" si="0"/>
        <v>0</v>
      </c>
      <c r="L26" s="6"/>
    </row>
    <row r="27" spans="2:12" ht="15" customHeight="1" x14ac:dyDescent="0.3">
      <c r="B27" s="13"/>
      <c r="C27" s="24" t="s">
        <v>33</v>
      </c>
      <c r="D27" s="309" t="s">
        <v>104</v>
      </c>
      <c r="E27" s="310"/>
      <c r="F27" s="310"/>
      <c r="G27" s="310"/>
      <c r="H27" s="311"/>
      <c r="I27" s="205"/>
      <c r="J27" s="205"/>
      <c r="K27" s="20">
        <f t="shared" si="0"/>
        <v>0</v>
      </c>
      <c r="L27" s="6"/>
    </row>
    <row r="28" spans="2:12" x14ac:dyDescent="0.3">
      <c r="B28" s="13"/>
      <c r="D28" s="323" t="s">
        <v>262</v>
      </c>
      <c r="E28" s="323"/>
      <c r="F28" s="323"/>
      <c r="G28" s="323"/>
      <c r="H28" s="324"/>
      <c r="I28" s="20">
        <f t="shared" ref="I28:J28" si="1">SUM(I16:I27)</f>
        <v>0</v>
      </c>
      <c r="J28" s="20">
        <f t="shared" si="1"/>
        <v>0</v>
      </c>
      <c r="K28" s="20">
        <f>SUM(K16:K27)</f>
        <v>0</v>
      </c>
      <c r="L28" s="6"/>
    </row>
    <row r="29" spans="2:12" x14ac:dyDescent="0.3">
      <c r="B29" s="13"/>
      <c r="D29" s="434"/>
      <c r="E29" s="434"/>
      <c r="F29" s="434"/>
      <c r="G29" s="434"/>
      <c r="H29" s="434"/>
      <c r="I29" s="435"/>
      <c r="J29" s="435"/>
      <c r="K29" s="435"/>
      <c r="L29" s="6"/>
    </row>
    <row r="30" spans="2:12" x14ac:dyDescent="0.3">
      <c r="B30" s="288" t="s">
        <v>1095</v>
      </c>
      <c r="C30" s="289"/>
      <c r="D30" s="289"/>
      <c r="E30" s="289"/>
      <c r="F30" s="289"/>
      <c r="G30" s="289"/>
      <c r="H30" s="289"/>
      <c r="I30" s="289"/>
      <c r="J30" s="289"/>
      <c r="K30" s="289"/>
      <c r="L30" s="6"/>
    </row>
    <row r="31" spans="2:12" x14ac:dyDescent="0.3">
      <c r="B31" s="17"/>
      <c r="C31" s="1"/>
      <c r="D31" s="1"/>
      <c r="E31" s="1"/>
      <c r="F31" s="1"/>
      <c r="G31" s="1"/>
      <c r="H31" s="1"/>
      <c r="I31" s="1"/>
      <c r="J31" s="1"/>
      <c r="K31" s="1"/>
      <c r="L31" s="6"/>
    </row>
    <row r="32" spans="2:12" ht="24" customHeight="1" x14ac:dyDescent="0.3">
      <c r="B32" s="117">
        <v>7</v>
      </c>
      <c r="C32" s="114"/>
      <c r="D32" s="48" t="s">
        <v>263</v>
      </c>
      <c r="E32" s="9"/>
      <c r="F32" s="322" t="s">
        <v>261</v>
      </c>
      <c r="G32" s="322"/>
      <c r="H32" s="322"/>
      <c r="I32" s="322"/>
      <c r="J32" s="322"/>
      <c r="K32" s="322"/>
      <c r="L32" s="6"/>
    </row>
    <row r="33" spans="2:12" ht="4.95" customHeight="1" x14ac:dyDescent="0.3">
      <c r="B33" s="13"/>
      <c r="L33" s="6"/>
    </row>
    <row r="34" spans="2:12" x14ac:dyDescent="0.3">
      <c r="B34" s="13"/>
      <c r="D34" s="10" t="s">
        <v>264</v>
      </c>
      <c r="F34" s="1" t="s">
        <v>147</v>
      </c>
      <c r="I34" s="10" t="s">
        <v>265</v>
      </c>
      <c r="K34" s="1" t="s">
        <v>147</v>
      </c>
      <c r="L34" s="6"/>
    </row>
    <row r="35" spans="2:12" x14ac:dyDescent="0.3">
      <c r="B35" s="13"/>
      <c r="D35" s="25">
        <v>1.1000000000000001</v>
      </c>
      <c r="E35" t="s">
        <v>266</v>
      </c>
      <c r="F35" s="205"/>
      <c r="H35" s="25">
        <v>1.1499999999999999</v>
      </c>
      <c r="I35" t="s">
        <v>267</v>
      </c>
      <c r="K35" s="205"/>
      <c r="L35" s="6"/>
    </row>
    <row r="36" spans="2:12" x14ac:dyDescent="0.3">
      <c r="B36" s="13"/>
      <c r="D36" s="25">
        <v>1.2</v>
      </c>
      <c r="E36" t="s">
        <v>268</v>
      </c>
      <c r="F36" s="205"/>
      <c r="H36" s="25">
        <v>1.1599999999999999</v>
      </c>
      <c r="I36" t="s">
        <v>269</v>
      </c>
      <c r="K36" s="205"/>
      <c r="L36" s="6"/>
    </row>
    <row r="37" spans="2:12" x14ac:dyDescent="0.3">
      <c r="B37" s="13"/>
      <c r="D37" s="25">
        <v>1.3</v>
      </c>
      <c r="E37" t="s">
        <v>270</v>
      </c>
      <c r="F37" s="205"/>
      <c r="H37" s="25">
        <v>1.17</v>
      </c>
      <c r="I37" t="s">
        <v>271</v>
      </c>
      <c r="K37" s="205"/>
      <c r="L37" s="6"/>
    </row>
    <row r="38" spans="2:12" x14ac:dyDescent="0.3">
      <c r="B38" s="13"/>
      <c r="D38" s="25">
        <v>1.4</v>
      </c>
      <c r="E38" t="s">
        <v>272</v>
      </c>
      <c r="F38" s="205"/>
      <c r="H38" s="25">
        <v>1.18</v>
      </c>
      <c r="I38" t="s">
        <v>273</v>
      </c>
      <c r="K38" s="205"/>
      <c r="L38" s="6"/>
    </row>
    <row r="39" spans="2:12" x14ac:dyDescent="0.3">
      <c r="B39" s="13"/>
      <c r="D39" s="25">
        <v>1.5</v>
      </c>
      <c r="E39" t="s">
        <v>274</v>
      </c>
      <c r="F39" s="205"/>
      <c r="H39" s="115" t="s">
        <v>275</v>
      </c>
      <c r="I39" t="s">
        <v>276</v>
      </c>
      <c r="K39" s="205"/>
      <c r="L39" s="6"/>
    </row>
    <row r="40" spans="2:12" x14ac:dyDescent="0.3">
      <c r="B40" s="13"/>
      <c r="D40" s="25">
        <v>1.6</v>
      </c>
      <c r="E40" t="s">
        <v>277</v>
      </c>
      <c r="F40" s="205"/>
      <c r="H40" s="25"/>
      <c r="L40" s="6"/>
    </row>
    <row r="41" spans="2:12" ht="14.25" customHeight="1" x14ac:dyDescent="0.3">
      <c r="B41" s="13"/>
      <c r="D41" s="25">
        <v>1.7</v>
      </c>
      <c r="E41" t="s">
        <v>278</v>
      </c>
      <c r="F41" s="205"/>
      <c r="L41" s="6"/>
    </row>
    <row r="42" spans="2:12" x14ac:dyDescent="0.3">
      <c r="B42" s="13"/>
      <c r="D42" s="116">
        <v>1.8</v>
      </c>
      <c r="E42" s="10" t="s">
        <v>279</v>
      </c>
      <c r="F42" s="20">
        <f>SUM(F35:F41)</f>
        <v>0</v>
      </c>
      <c r="H42" s="115" t="s">
        <v>280</v>
      </c>
      <c r="I42" s="10" t="s">
        <v>281</v>
      </c>
      <c r="K42" s="20">
        <f>SUM(K35:K39)</f>
        <v>0</v>
      </c>
      <c r="L42" s="6"/>
    </row>
    <row r="43" spans="2:12" ht="4.95" customHeight="1" x14ac:dyDescent="0.3">
      <c r="B43" s="13"/>
      <c r="D43" s="25"/>
      <c r="H43" s="25"/>
      <c r="L43" s="6"/>
    </row>
    <row r="44" spans="2:12" x14ac:dyDescent="0.3">
      <c r="B44" s="13"/>
      <c r="D44" s="116" t="s">
        <v>282</v>
      </c>
      <c r="H44" s="116" t="s">
        <v>283</v>
      </c>
      <c r="L44" s="6"/>
    </row>
    <row r="45" spans="2:12" x14ac:dyDescent="0.3">
      <c r="B45" s="13"/>
      <c r="D45" s="25">
        <v>1.9</v>
      </c>
      <c r="E45" t="s">
        <v>284</v>
      </c>
      <c r="F45" s="205"/>
      <c r="H45" s="25">
        <v>1.21</v>
      </c>
      <c r="I45" t="s">
        <v>267</v>
      </c>
      <c r="K45" s="205"/>
      <c r="L45" s="6"/>
    </row>
    <row r="46" spans="2:12" x14ac:dyDescent="0.3">
      <c r="B46" s="13"/>
      <c r="D46" s="115" t="s">
        <v>285</v>
      </c>
      <c r="E46" t="s">
        <v>270</v>
      </c>
      <c r="F46" s="205"/>
      <c r="H46" s="25">
        <v>1.22</v>
      </c>
      <c r="I46" t="s">
        <v>286</v>
      </c>
      <c r="K46" s="205"/>
      <c r="L46" s="6"/>
    </row>
    <row r="47" spans="2:12" ht="19.5" customHeight="1" x14ac:dyDescent="0.3">
      <c r="B47" s="13"/>
      <c r="D47" s="25">
        <v>1.1100000000000001</v>
      </c>
      <c r="E47" t="s">
        <v>287</v>
      </c>
      <c r="F47" s="205"/>
      <c r="H47" s="25">
        <v>1.23</v>
      </c>
      <c r="I47" s="10" t="s">
        <v>288</v>
      </c>
      <c r="K47" s="20">
        <f>SUM(K45:K46)</f>
        <v>0</v>
      </c>
      <c r="L47" s="6"/>
    </row>
    <row r="48" spans="2:12" x14ac:dyDescent="0.3">
      <c r="B48" s="13"/>
      <c r="D48" s="25">
        <v>1.1200000000000001</v>
      </c>
      <c r="E48" t="s">
        <v>289</v>
      </c>
      <c r="F48" s="205"/>
      <c r="H48" s="25"/>
      <c r="L48" s="6"/>
    </row>
    <row r="49" spans="2:12" x14ac:dyDescent="0.3">
      <c r="B49" s="13"/>
      <c r="D49" s="116">
        <v>1.1299999999999999</v>
      </c>
      <c r="E49" s="10" t="s">
        <v>290</v>
      </c>
      <c r="F49" s="20">
        <f>SUM(F45:F48)</f>
        <v>0</v>
      </c>
      <c r="H49" s="116">
        <v>1.24</v>
      </c>
      <c r="I49" s="10" t="s">
        <v>291</v>
      </c>
      <c r="K49" s="20">
        <f>+K42+K47</f>
        <v>0</v>
      </c>
      <c r="L49" s="6"/>
    </row>
    <row r="50" spans="2:12" ht="4.95" customHeight="1" x14ac:dyDescent="0.3">
      <c r="B50" s="13"/>
      <c r="D50" s="25"/>
      <c r="H50" s="25"/>
      <c r="L50" s="6"/>
    </row>
    <row r="51" spans="2:12" x14ac:dyDescent="0.3">
      <c r="B51" s="13"/>
      <c r="D51" s="116">
        <v>1.1399999999999999</v>
      </c>
      <c r="E51" s="10" t="s">
        <v>292</v>
      </c>
      <c r="F51" s="20">
        <f>F42+F49</f>
        <v>0</v>
      </c>
      <c r="H51" s="116" t="s">
        <v>293</v>
      </c>
      <c r="L51" s="6"/>
    </row>
    <row r="52" spans="2:12" x14ac:dyDescent="0.3">
      <c r="B52" s="13"/>
      <c r="D52" s="25"/>
      <c r="H52" s="25">
        <v>1.25</v>
      </c>
      <c r="I52" t="s">
        <v>294</v>
      </c>
      <c r="K52" s="205"/>
      <c r="L52" s="6"/>
    </row>
    <row r="53" spans="2:12" x14ac:dyDescent="0.3">
      <c r="B53" s="13"/>
      <c r="D53" s="25"/>
      <c r="H53" s="25">
        <v>1.26</v>
      </c>
      <c r="I53" t="s">
        <v>295</v>
      </c>
      <c r="K53" s="205"/>
      <c r="L53" s="6"/>
    </row>
    <row r="54" spans="2:12" x14ac:dyDescent="0.3">
      <c r="B54" s="13"/>
      <c r="D54" s="25"/>
      <c r="H54" s="25">
        <v>1.27</v>
      </c>
      <c r="I54" t="s">
        <v>296</v>
      </c>
      <c r="K54" s="205"/>
      <c r="L54" s="6"/>
    </row>
    <row r="55" spans="2:12" ht="4.95" customHeight="1" x14ac:dyDescent="0.3">
      <c r="B55" s="13"/>
      <c r="D55" s="25"/>
      <c r="L55" s="6"/>
    </row>
    <row r="56" spans="2:12" x14ac:dyDescent="0.3">
      <c r="B56" s="13"/>
      <c r="D56" s="25"/>
      <c r="H56" s="116">
        <v>1.28</v>
      </c>
      <c r="I56" s="10" t="s">
        <v>297</v>
      </c>
      <c r="K56" s="20">
        <f>K49+SUM(K52:K54)</f>
        <v>0</v>
      </c>
      <c r="L56" s="6"/>
    </row>
    <row r="57" spans="2:12" ht="4.95" customHeight="1" x14ac:dyDescent="0.3">
      <c r="B57" s="13"/>
      <c r="D57" s="25"/>
      <c r="L57" s="6"/>
    </row>
    <row r="58" spans="2:12" x14ac:dyDescent="0.3">
      <c r="B58" s="16">
        <v>8</v>
      </c>
      <c r="D58" s="320" t="s">
        <v>298</v>
      </c>
      <c r="E58" s="320"/>
      <c r="L58" s="6"/>
    </row>
    <row r="59" spans="2:12" ht="4.95" customHeight="1" x14ac:dyDescent="0.3">
      <c r="B59" s="13"/>
      <c r="D59" s="25"/>
      <c r="L59" s="6"/>
    </row>
    <row r="60" spans="2:12" ht="29.25" customHeight="1" x14ac:dyDescent="0.3">
      <c r="B60" s="13">
        <v>8.1</v>
      </c>
      <c r="D60" s="321" t="s">
        <v>299</v>
      </c>
      <c r="E60" s="321"/>
      <c r="F60" s="321"/>
      <c r="G60" s="321"/>
      <c r="H60" s="321"/>
      <c r="I60" s="321"/>
      <c r="K60" s="200"/>
      <c r="L60" s="6"/>
    </row>
    <row r="61" spans="2:12" ht="4.95" customHeight="1" x14ac:dyDescent="0.3">
      <c r="B61" s="13"/>
      <c r="D61" s="25"/>
      <c r="L61" s="6"/>
    </row>
    <row r="62" spans="2:12" x14ac:dyDescent="0.3">
      <c r="B62" s="13"/>
      <c r="C62" t="s">
        <v>300</v>
      </c>
      <c r="D62" t="s">
        <v>301</v>
      </c>
      <c r="L62" s="6"/>
    </row>
    <row r="63" spans="2:12" ht="4.8" customHeight="1" x14ac:dyDescent="0.3">
      <c r="B63" s="13"/>
      <c r="D63" s="25"/>
      <c r="L63" s="6"/>
    </row>
    <row r="64" spans="2:12" ht="41.4" customHeight="1" x14ac:dyDescent="0.3">
      <c r="B64" s="13"/>
      <c r="D64" s="25"/>
      <c r="E64" s="316"/>
      <c r="F64" s="316"/>
      <c r="G64" s="316"/>
      <c r="H64" s="316"/>
      <c r="I64" s="316"/>
      <c r="J64" s="316"/>
      <c r="K64" s="316"/>
      <c r="L64" s="6"/>
    </row>
    <row r="65" spans="2:12" ht="4.8" customHeight="1" x14ac:dyDescent="0.3">
      <c r="B65" s="13"/>
      <c r="D65" s="25"/>
      <c r="L65" s="6"/>
    </row>
    <row r="66" spans="2:12" x14ac:dyDescent="0.3">
      <c r="B66" s="13"/>
      <c r="C66" s="289" t="s">
        <v>1096</v>
      </c>
      <c r="D66" s="289"/>
      <c r="E66" s="289"/>
      <c r="F66" s="289"/>
      <c r="G66" s="289"/>
      <c r="H66" s="289"/>
      <c r="I66" s="289"/>
      <c r="J66" s="289"/>
      <c r="K66" s="289"/>
      <c r="L66" s="6"/>
    </row>
    <row r="67" spans="2:12" x14ac:dyDescent="0.3">
      <c r="D67" s="25"/>
    </row>
    <row r="68" spans="2:12" x14ac:dyDescent="0.3">
      <c r="D68" s="25"/>
    </row>
    <row r="69" spans="2:12" x14ac:dyDescent="0.3">
      <c r="D69" s="25"/>
    </row>
  </sheetData>
  <sheetProtection algorithmName="SHA-512" hashValue="5lGZBV+60Ih/+6107RC+Kt+PLUzLgdozijvkKkP1/YsJnz4hAIWhijsPe6MvKajsO72MbjxwwjGd+XqMeVXgSg==" saltValue="Fgcq62KJAYJVMe1iIC9V7w==" spinCount="100000" sheet="1" objects="1" scenarios="1"/>
  <mergeCells count="26">
    <mergeCell ref="D58:E58"/>
    <mergeCell ref="D60:I60"/>
    <mergeCell ref="D25:H25"/>
    <mergeCell ref="D27:H27"/>
    <mergeCell ref="D21:H21"/>
    <mergeCell ref="F32:K32"/>
    <mergeCell ref="D22:H22"/>
    <mergeCell ref="D26:H26"/>
    <mergeCell ref="D28:H28"/>
    <mergeCell ref="B30:K30"/>
    <mergeCell ref="C66:K66"/>
    <mergeCell ref="B3:L3"/>
    <mergeCell ref="B4:L4"/>
    <mergeCell ref="B5:L5"/>
    <mergeCell ref="B7:L7"/>
    <mergeCell ref="B8:L8"/>
    <mergeCell ref="D19:H19"/>
    <mergeCell ref="I14:K14"/>
    <mergeCell ref="D12:K12"/>
    <mergeCell ref="D16:H16"/>
    <mergeCell ref="D17:H17"/>
    <mergeCell ref="D18:H18"/>
    <mergeCell ref="E64:K64"/>
    <mergeCell ref="D20:H20"/>
    <mergeCell ref="D23:H23"/>
    <mergeCell ref="D24:H24"/>
  </mergeCells>
  <dataValidations count="1">
    <dataValidation type="list" allowBlank="1" showInputMessage="1" showErrorMessage="1" sqref="K60" xr:uid="{E1F33CC9-7BAD-4309-BC44-729DEDBEB505}">
      <formula1>"Yes, No"</formula1>
    </dataValidation>
  </dataValidations>
  <printOptions horizontalCentered="1" verticalCentered="1"/>
  <pageMargins left="0.7" right="0.7" top="0.75" bottom="0.75" header="0.3" footer="0.3"/>
  <pageSetup scale="82" fitToHeight="0" orientation="landscape" r:id="rId1"/>
  <rowBreaks count="1" manualBreakCount="1">
    <brk id="3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B1:I79"/>
  <sheetViews>
    <sheetView view="pageBreakPreview" zoomScaleNormal="100" zoomScaleSheetLayoutView="100" workbookViewId="0">
      <selection activeCell="B3" sqref="B3:I3"/>
    </sheetView>
  </sheetViews>
  <sheetFormatPr defaultColWidth="8.6640625" defaultRowHeight="14.4" x14ac:dyDescent="0.3"/>
  <cols>
    <col min="1" max="1" width="4.33203125" customWidth="1"/>
    <col min="2" max="2" width="7.33203125" customWidth="1"/>
    <col min="3" max="3" width="8.6640625" customWidth="1"/>
    <col min="4" max="4" width="40.33203125" customWidth="1"/>
    <col min="5" max="5" width="17.33203125" customWidth="1"/>
    <col min="6" max="6" width="15.6640625" customWidth="1"/>
    <col min="7" max="7" width="18.6640625" customWidth="1"/>
    <col min="8" max="8" width="20.33203125" customWidth="1"/>
    <col min="9" max="9" width="5.33203125" customWidth="1"/>
  </cols>
  <sheetData>
    <row r="1" spans="2:9" ht="15.6" x14ac:dyDescent="0.3">
      <c r="B1" s="38"/>
      <c r="C1" s="39"/>
      <c r="D1" s="39"/>
      <c r="E1" s="39"/>
      <c r="F1" s="39"/>
      <c r="G1" s="113" t="s">
        <v>0</v>
      </c>
      <c r="H1" s="39"/>
      <c r="I1" s="40"/>
    </row>
    <row r="2" spans="2:9" ht="10.199999999999999" customHeight="1" x14ac:dyDescent="0.3">
      <c r="B2" s="13"/>
      <c r="I2" s="6"/>
    </row>
    <row r="3" spans="2:9" ht="18" customHeight="1" x14ac:dyDescent="0.45">
      <c r="B3" s="307" t="str">
        <f>Cover!C4</f>
        <v>FORM 13</v>
      </c>
      <c r="C3" s="243"/>
      <c r="D3" s="243"/>
      <c r="E3" s="243"/>
      <c r="F3" s="243"/>
      <c r="G3" s="243"/>
      <c r="H3" s="243"/>
      <c r="I3" s="308"/>
    </row>
    <row r="4" spans="2:9" ht="18" customHeight="1" x14ac:dyDescent="0.45">
      <c r="B4" s="307" t="str">
        <f>Cover!$C$5</f>
        <v>ANNUAL INFORMATION RETURN</v>
      </c>
      <c r="C4" s="243"/>
      <c r="D4" s="243"/>
      <c r="E4" s="243"/>
      <c r="F4" s="243"/>
      <c r="G4" s="243"/>
      <c r="H4" s="243"/>
      <c r="I4" s="308"/>
    </row>
    <row r="5" spans="2:9" ht="18" customHeight="1" x14ac:dyDescent="0.45">
      <c r="B5" s="358" t="str">
        <f>Cover!$C$6</f>
        <v>TRUST AND CORPORATE SERVICES PROVIDERS</v>
      </c>
      <c r="C5" s="359"/>
      <c r="D5" s="359"/>
      <c r="E5" s="359"/>
      <c r="F5" s="359"/>
      <c r="G5" s="359"/>
      <c r="H5" s="359"/>
      <c r="I5" s="360"/>
    </row>
    <row r="6" spans="2:9" ht="4.95" customHeight="1" x14ac:dyDescent="0.45">
      <c r="B6" s="13"/>
      <c r="C6" s="26"/>
      <c r="D6" s="25"/>
      <c r="E6" s="25"/>
      <c r="F6" s="25"/>
      <c r="G6" s="25"/>
      <c r="H6" s="25"/>
      <c r="I6" s="6"/>
    </row>
    <row r="7" spans="2:9" ht="13.95" customHeight="1" x14ac:dyDescent="0.35">
      <c r="B7" s="296" t="s">
        <v>302</v>
      </c>
      <c r="C7" s="242"/>
      <c r="D7" s="242"/>
      <c r="E7" s="242"/>
      <c r="F7" s="242"/>
      <c r="G7" s="242"/>
      <c r="H7" s="242"/>
      <c r="I7" s="297"/>
    </row>
    <row r="8" spans="2:9" ht="13.95" customHeight="1" x14ac:dyDescent="0.35">
      <c r="B8" s="296" t="s">
        <v>303</v>
      </c>
      <c r="C8" s="242"/>
      <c r="D8" s="242"/>
      <c r="E8" s="242"/>
      <c r="F8" s="242"/>
      <c r="G8" s="242"/>
      <c r="H8" s="242"/>
      <c r="I8" s="297"/>
    </row>
    <row r="9" spans="2:9" ht="10.199999999999999" customHeight="1" x14ac:dyDescent="0.3">
      <c r="B9" s="13"/>
      <c r="I9" s="6"/>
    </row>
    <row r="10" spans="2:9" ht="13.95" customHeight="1" x14ac:dyDescent="0.3">
      <c r="B10" s="126">
        <v>9</v>
      </c>
      <c r="C10" s="337" t="s">
        <v>304</v>
      </c>
      <c r="D10" s="337"/>
      <c r="E10" s="337"/>
      <c r="F10" s="337"/>
      <c r="G10" s="337"/>
      <c r="H10" s="337"/>
      <c r="I10" s="6"/>
    </row>
    <row r="11" spans="2:9" ht="4.95" customHeight="1" x14ac:dyDescent="0.3">
      <c r="B11" s="28"/>
      <c r="C11" s="10"/>
      <c r="I11" s="6"/>
    </row>
    <row r="12" spans="2:9" ht="13.95" customHeight="1" x14ac:dyDescent="0.3">
      <c r="B12" s="13"/>
      <c r="D12" s="29"/>
      <c r="E12" s="343" t="s">
        <v>261</v>
      </c>
      <c r="F12" s="344"/>
      <c r="G12" s="345"/>
      <c r="I12" s="6"/>
    </row>
    <row r="13" spans="2:9" ht="13.95" customHeight="1" x14ac:dyDescent="0.3">
      <c r="B13" s="13"/>
      <c r="E13" s="36" t="s">
        <v>305</v>
      </c>
      <c r="F13" s="36" t="s">
        <v>306</v>
      </c>
      <c r="G13" s="36" t="s">
        <v>119</v>
      </c>
      <c r="I13" s="6"/>
    </row>
    <row r="14" spans="2:9" ht="13.95" customHeight="1" x14ac:dyDescent="0.3">
      <c r="B14" s="13"/>
      <c r="C14" s="317" t="s">
        <v>307</v>
      </c>
      <c r="D14" s="319"/>
      <c r="E14" s="205"/>
      <c r="F14" s="205"/>
      <c r="G14" s="20">
        <f>SUM(E14:F14)</f>
        <v>0</v>
      </c>
      <c r="I14" s="6"/>
    </row>
    <row r="15" spans="2:9" ht="13.95" customHeight="1" x14ac:dyDescent="0.3">
      <c r="B15" s="13"/>
      <c r="C15" s="317" t="s">
        <v>100</v>
      </c>
      <c r="D15" s="319"/>
      <c r="E15" s="205"/>
      <c r="F15" s="205"/>
      <c r="G15" s="20">
        <f>SUM(E15:F15)</f>
        <v>0</v>
      </c>
      <c r="I15" s="6"/>
    </row>
    <row r="16" spans="2:9" ht="13.95" customHeight="1" x14ac:dyDescent="0.3">
      <c r="B16" s="13"/>
      <c r="C16" s="317" t="s">
        <v>308</v>
      </c>
      <c r="D16" s="319"/>
      <c r="E16" s="205"/>
      <c r="F16" s="205"/>
      <c r="G16" s="20">
        <f t="shared" ref="G16:G17" si="0">SUM(E16:F16)</f>
        <v>0</v>
      </c>
      <c r="I16" s="6"/>
    </row>
    <row r="17" spans="2:9" ht="13.95" customHeight="1" x14ac:dyDescent="0.3">
      <c r="B17" s="13"/>
      <c r="C17" s="309" t="s">
        <v>309</v>
      </c>
      <c r="D17" s="311"/>
      <c r="E17" s="205"/>
      <c r="F17" s="205"/>
      <c r="G17" s="20">
        <f t="shared" si="0"/>
        <v>0</v>
      </c>
      <c r="I17" s="6"/>
    </row>
    <row r="18" spans="2:9" ht="12" customHeight="1" x14ac:dyDescent="0.3">
      <c r="B18" s="13"/>
      <c r="D18" s="10" t="s">
        <v>310</v>
      </c>
      <c r="E18" s="12">
        <f>SUM(E14:E17)</f>
        <v>0</v>
      </c>
      <c r="F18" s="12">
        <f t="shared" ref="F18:G18" si="1">SUM(F14:F17)</f>
        <v>0</v>
      </c>
      <c r="G18" s="12">
        <f t="shared" si="1"/>
        <v>0</v>
      </c>
      <c r="I18" s="6"/>
    </row>
    <row r="19" spans="2:9" ht="10.199999999999999" customHeight="1" x14ac:dyDescent="0.3">
      <c r="B19" s="13"/>
      <c r="I19" s="6"/>
    </row>
    <row r="20" spans="2:9" ht="13.95" customHeight="1" x14ac:dyDescent="0.3">
      <c r="B20" s="126">
        <v>10</v>
      </c>
      <c r="C20" s="337" t="s">
        <v>311</v>
      </c>
      <c r="D20" s="337"/>
      <c r="E20" s="337"/>
      <c r="F20" s="337"/>
      <c r="G20" s="337"/>
      <c r="I20" s="6"/>
    </row>
    <row r="21" spans="2:9" ht="7.95" customHeight="1" x14ac:dyDescent="0.3">
      <c r="B21" s="13"/>
      <c r="C21" s="4"/>
      <c r="D21" s="4"/>
      <c r="E21" s="4"/>
      <c r="F21" s="4"/>
      <c r="G21" s="4"/>
      <c r="H21" s="4"/>
      <c r="I21" s="7"/>
    </row>
    <row r="22" spans="2:9" ht="27.6" customHeight="1" x14ac:dyDescent="0.3">
      <c r="B22" s="13"/>
      <c r="C22" s="346" t="s">
        <v>312</v>
      </c>
      <c r="D22" s="347"/>
      <c r="E22" s="338" t="s">
        <v>261</v>
      </c>
      <c r="F22" s="338"/>
      <c r="I22" s="6"/>
    </row>
    <row r="23" spans="2:9" ht="13.95" customHeight="1" x14ac:dyDescent="0.3">
      <c r="B23" s="13"/>
      <c r="C23" s="346"/>
      <c r="D23" s="347"/>
      <c r="E23" s="339" t="s">
        <v>313</v>
      </c>
      <c r="F23" s="340"/>
      <c r="I23" s="6"/>
    </row>
    <row r="24" spans="2:9" ht="12" customHeight="1" x14ac:dyDescent="0.3">
      <c r="B24" s="13"/>
      <c r="C24" s="341" t="s">
        <v>314</v>
      </c>
      <c r="D24" s="342"/>
      <c r="E24" s="327"/>
      <c r="F24" s="328"/>
      <c r="I24" s="6"/>
    </row>
    <row r="25" spans="2:9" ht="12" customHeight="1" x14ac:dyDescent="0.3">
      <c r="B25" s="13"/>
      <c r="C25" s="341" t="s">
        <v>315</v>
      </c>
      <c r="D25" s="342"/>
      <c r="E25" s="327"/>
      <c r="F25" s="328"/>
      <c r="I25" s="6"/>
    </row>
    <row r="26" spans="2:9" ht="12" customHeight="1" x14ac:dyDescent="0.3">
      <c r="B26" s="13"/>
      <c r="C26" s="341" t="s">
        <v>316</v>
      </c>
      <c r="D26" s="342"/>
      <c r="E26" s="327"/>
      <c r="F26" s="328"/>
      <c r="I26" s="6"/>
    </row>
    <row r="27" spans="2:9" ht="12" customHeight="1" x14ac:dyDescent="0.3">
      <c r="B27" s="13"/>
      <c r="C27" s="341" t="s">
        <v>317</v>
      </c>
      <c r="D27" s="342"/>
      <c r="E27" s="327"/>
      <c r="F27" s="328"/>
      <c r="I27" s="6"/>
    </row>
    <row r="28" spans="2:9" ht="12" customHeight="1" x14ac:dyDescent="0.3">
      <c r="B28" s="13"/>
      <c r="C28" s="341" t="s">
        <v>318</v>
      </c>
      <c r="D28" s="342"/>
      <c r="E28" s="327"/>
      <c r="F28" s="328"/>
      <c r="I28" s="6"/>
    </row>
    <row r="29" spans="2:9" ht="12" customHeight="1" x14ac:dyDescent="0.3">
      <c r="B29" s="13"/>
      <c r="C29" s="341" t="s">
        <v>319</v>
      </c>
      <c r="D29" s="342"/>
      <c r="E29" s="327"/>
      <c r="F29" s="328"/>
      <c r="I29" s="6"/>
    </row>
    <row r="30" spans="2:9" ht="12" customHeight="1" x14ac:dyDescent="0.3">
      <c r="B30" s="13"/>
      <c r="C30" s="341" t="s">
        <v>320</v>
      </c>
      <c r="D30" s="342"/>
      <c r="E30" s="327"/>
      <c r="F30" s="328"/>
      <c r="I30" s="6"/>
    </row>
    <row r="31" spans="2:9" ht="12" customHeight="1" x14ac:dyDescent="0.3">
      <c r="B31" s="13"/>
      <c r="C31" s="341" t="s">
        <v>321</v>
      </c>
      <c r="D31" s="342"/>
      <c r="E31" s="327"/>
      <c r="F31" s="328"/>
      <c r="I31" s="6"/>
    </row>
    <row r="32" spans="2:9" ht="12" customHeight="1" x14ac:dyDescent="0.3">
      <c r="B32" s="13"/>
      <c r="C32" s="341" t="s">
        <v>322</v>
      </c>
      <c r="D32" s="342"/>
      <c r="E32" s="327"/>
      <c r="F32" s="328"/>
      <c r="I32" s="6"/>
    </row>
    <row r="33" spans="2:9" ht="12" customHeight="1" x14ac:dyDescent="0.3">
      <c r="B33" s="13"/>
      <c r="C33" s="361" t="s">
        <v>323</v>
      </c>
      <c r="D33" s="361"/>
      <c r="E33" s="327"/>
      <c r="F33" s="328"/>
      <c r="I33" s="6"/>
    </row>
    <row r="34" spans="2:9" ht="12" customHeight="1" x14ac:dyDescent="0.3">
      <c r="B34" s="13"/>
      <c r="C34" s="333" t="s">
        <v>324</v>
      </c>
      <c r="D34" s="334"/>
      <c r="E34" s="325"/>
      <c r="F34" s="326"/>
      <c r="I34" s="6"/>
    </row>
    <row r="35" spans="2:9" ht="12" customHeight="1" x14ac:dyDescent="0.3">
      <c r="B35" s="13"/>
      <c r="C35" s="335"/>
      <c r="D35" s="336"/>
      <c r="E35" s="327"/>
      <c r="F35" s="328"/>
      <c r="I35" s="6"/>
    </row>
    <row r="36" spans="2:9" ht="12" customHeight="1" x14ac:dyDescent="0.3">
      <c r="B36" s="13"/>
      <c r="C36" s="331"/>
      <c r="D36" s="332"/>
      <c r="E36" s="327"/>
      <c r="F36" s="328"/>
      <c r="I36" s="6"/>
    </row>
    <row r="37" spans="2:9" x14ac:dyDescent="0.3">
      <c r="B37" s="13"/>
      <c r="C37" s="351" t="s">
        <v>119</v>
      </c>
      <c r="D37" s="352"/>
      <c r="E37" s="329">
        <f>SUM(E24:E33)+SUM(E35:E36)</f>
        <v>0</v>
      </c>
      <c r="F37" s="330"/>
      <c r="I37" s="6"/>
    </row>
    <row r="38" spans="2:9" ht="15.6" customHeight="1" x14ac:dyDescent="0.3">
      <c r="B38" s="288" t="s">
        <v>1097</v>
      </c>
      <c r="C38" s="289"/>
      <c r="D38" s="289"/>
      <c r="E38" s="289"/>
      <c r="F38" s="289"/>
      <c r="G38" s="289"/>
      <c r="H38" s="289"/>
      <c r="I38" s="6"/>
    </row>
    <row r="39" spans="2:9" ht="34.200000000000003" customHeight="1" x14ac:dyDescent="0.3">
      <c r="B39" s="131">
        <v>11</v>
      </c>
      <c r="C39" s="357" t="s">
        <v>325</v>
      </c>
      <c r="D39" s="357"/>
      <c r="E39" s="357"/>
      <c r="F39" s="357"/>
      <c r="G39" s="357"/>
      <c r="I39" s="6"/>
    </row>
    <row r="40" spans="2:9" ht="15" customHeight="1" x14ac:dyDescent="0.3">
      <c r="B40" s="28"/>
      <c r="C40" s="10"/>
      <c r="D40" s="10"/>
      <c r="I40" s="6"/>
    </row>
    <row r="41" spans="2:9" ht="78.599999999999994" customHeight="1" x14ac:dyDescent="0.3">
      <c r="B41" s="13"/>
      <c r="C41" s="353" t="s">
        <v>326</v>
      </c>
      <c r="D41" s="354"/>
      <c r="E41" s="30" t="s">
        <v>327</v>
      </c>
      <c r="F41" s="31" t="s">
        <v>328</v>
      </c>
      <c r="G41" s="32"/>
      <c r="I41" s="6"/>
    </row>
    <row r="42" spans="2:9" ht="15.6" x14ac:dyDescent="0.3">
      <c r="B42" s="13"/>
      <c r="C42" s="355" t="s">
        <v>329</v>
      </c>
      <c r="D42" s="356"/>
      <c r="E42" s="207"/>
      <c r="F42" s="209"/>
      <c r="G42" s="32"/>
      <c r="I42" s="6"/>
    </row>
    <row r="43" spans="2:9" ht="15.6" x14ac:dyDescent="0.3">
      <c r="B43" s="13"/>
      <c r="C43" s="355" t="s">
        <v>330</v>
      </c>
      <c r="D43" s="356"/>
      <c r="E43" s="207"/>
      <c r="F43" s="209"/>
      <c r="G43" s="32"/>
      <c r="I43" s="6"/>
    </row>
    <row r="44" spans="2:9" ht="15.6" x14ac:dyDescent="0.3">
      <c r="B44" s="13"/>
      <c r="C44" s="355" t="s">
        <v>331</v>
      </c>
      <c r="D44" s="356"/>
      <c r="E44" s="207"/>
      <c r="F44" s="209"/>
      <c r="G44" s="32"/>
      <c r="I44" s="6"/>
    </row>
    <row r="45" spans="2:9" ht="15.6" x14ac:dyDescent="0.3">
      <c r="B45" s="13"/>
      <c r="C45" s="355" t="s">
        <v>332</v>
      </c>
      <c r="D45" s="356"/>
      <c r="E45" s="207"/>
      <c r="F45" s="209"/>
      <c r="I45" s="6"/>
    </row>
    <row r="46" spans="2:9" ht="15.6" x14ac:dyDescent="0.3">
      <c r="B46" s="13"/>
      <c r="D46" s="34" t="s">
        <v>119</v>
      </c>
      <c r="E46" s="156">
        <f>SUM(E42:E45)</f>
        <v>0</v>
      </c>
      <c r="F46" s="33">
        <f>SUM(F42:F45)</f>
        <v>0</v>
      </c>
      <c r="I46" s="6"/>
    </row>
    <row r="47" spans="2:9" x14ac:dyDescent="0.3">
      <c r="B47" s="13"/>
      <c r="I47" s="6"/>
    </row>
    <row r="48" spans="2:9" x14ac:dyDescent="0.3">
      <c r="B48" s="182">
        <v>12</v>
      </c>
      <c r="C48" s="10" t="s">
        <v>333</v>
      </c>
      <c r="I48" s="6"/>
    </row>
    <row r="49" spans="2:9" x14ac:dyDescent="0.3">
      <c r="B49" s="13"/>
      <c r="I49" s="6"/>
    </row>
    <row r="50" spans="2:9" x14ac:dyDescent="0.3">
      <c r="B50" s="35">
        <v>12.1</v>
      </c>
      <c r="C50" s="10" t="s">
        <v>334</v>
      </c>
      <c r="I50" s="6"/>
    </row>
    <row r="51" spans="2:9" x14ac:dyDescent="0.3">
      <c r="B51" s="35"/>
      <c r="C51" s="10"/>
      <c r="I51" s="6"/>
    </row>
    <row r="52" spans="2:9" ht="28.5" customHeight="1" x14ac:dyDescent="0.3">
      <c r="B52" s="13"/>
      <c r="C52" t="s">
        <v>335</v>
      </c>
      <c r="D52" s="348" t="s">
        <v>336</v>
      </c>
      <c r="E52" s="348"/>
      <c r="F52" s="348"/>
      <c r="G52" s="208"/>
      <c r="I52" s="6"/>
    </row>
    <row r="53" spans="2:9" ht="4.95" customHeight="1" x14ac:dyDescent="0.3">
      <c r="B53" s="13"/>
      <c r="I53" s="6"/>
    </row>
    <row r="54" spans="2:9" ht="21" customHeight="1" x14ac:dyDescent="0.3">
      <c r="B54" s="13"/>
      <c r="C54" s="19" t="s">
        <v>337</v>
      </c>
      <c r="D54" s="19" t="s">
        <v>338</v>
      </c>
      <c r="I54" s="6"/>
    </row>
    <row r="55" spans="2:9" ht="28.8" x14ac:dyDescent="0.3">
      <c r="B55" s="13"/>
      <c r="D55" s="164" t="s">
        <v>339</v>
      </c>
      <c r="E55" s="165" t="s">
        <v>340</v>
      </c>
      <c r="F55" s="165" t="s">
        <v>341</v>
      </c>
      <c r="G55" s="37" t="s">
        <v>334</v>
      </c>
      <c r="I55" s="6"/>
    </row>
    <row r="56" spans="2:9" ht="13.95" customHeight="1" x14ac:dyDescent="0.3">
      <c r="B56" s="13"/>
      <c r="D56" s="202"/>
      <c r="E56" s="202"/>
      <c r="F56" s="202"/>
      <c r="G56" s="205"/>
      <c r="I56" s="6"/>
    </row>
    <row r="57" spans="2:9" ht="13.95" customHeight="1" x14ac:dyDescent="0.3">
      <c r="B57" s="13"/>
      <c r="D57" s="202"/>
      <c r="E57" s="202"/>
      <c r="F57" s="202"/>
      <c r="G57" s="205"/>
      <c r="I57" s="6"/>
    </row>
    <row r="58" spans="2:9" ht="13.95" customHeight="1" x14ac:dyDescent="0.3">
      <c r="B58" s="13"/>
      <c r="D58" s="202"/>
      <c r="E58" s="202"/>
      <c r="F58" s="202"/>
      <c r="G58" s="205"/>
      <c r="I58" s="6"/>
    </row>
    <row r="59" spans="2:9" ht="13.95" customHeight="1" x14ac:dyDescent="0.3">
      <c r="B59" s="13"/>
      <c r="D59" s="202"/>
      <c r="E59" s="202"/>
      <c r="F59" s="202"/>
      <c r="G59" s="205"/>
      <c r="I59" s="6"/>
    </row>
    <row r="60" spans="2:9" ht="13.95" customHeight="1" x14ac:dyDescent="0.3">
      <c r="B60" s="13"/>
      <c r="D60" s="202"/>
      <c r="E60" s="202"/>
      <c r="F60" s="202"/>
      <c r="G60" s="205"/>
      <c r="I60" s="6"/>
    </row>
    <row r="61" spans="2:9" ht="13.95" customHeight="1" x14ac:dyDescent="0.3">
      <c r="B61" s="13"/>
      <c r="D61" s="202"/>
      <c r="E61" s="202"/>
      <c r="F61" s="202"/>
      <c r="G61" s="205"/>
      <c r="I61" s="6"/>
    </row>
    <row r="62" spans="2:9" ht="13.95" customHeight="1" x14ac:dyDescent="0.3">
      <c r="B62" s="13"/>
      <c r="D62" s="202"/>
      <c r="E62" s="202"/>
      <c r="F62" s="202"/>
      <c r="G62" s="205"/>
      <c r="I62" s="6"/>
    </row>
    <row r="63" spans="2:9" ht="13.95" customHeight="1" x14ac:dyDescent="0.3">
      <c r="B63" s="13"/>
      <c r="D63" s="202"/>
      <c r="E63" s="202"/>
      <c r="F63" s="202"/>
      <c r="G63" s="205"/>
      <c r="I63" s="6"/>
    </row>
    <row r="64" spans="2:9" x14ac:dyDescent="0.3">
      <c r="B64" s="288" t="s">
        <v>1098</v>
      </c>
      <c r="C64" s="289"/>
      <c r="D64" s="289"/>
      <c r="E64" s="289"/>
      <c r="F64" s="289"/>
      <c r="G64" s="289"/>
      <c r="H64" s="289"/>
      <c r="I64" s="6"/>
    </row>
    <row r="65" spans="2:9" x14ac:dyDescent="0.3">
      <c r="B65" s="13">
        <v>12.2</v>
      </c>
      <c r="C65" s="10" t="s">
        <v>342</v>
      </c>
      <c r="I65" s="6"/>
    </row>
    <row r="66" spans="2:9" x14ac:dyDescent="0.3">
      <c r="B66" s="13"/>
      <c r="I66" s="6"/>
    </row>
    <row r="67" spans="2:9" x14ac:dyDescent="0.3">
      <c r="B67" s="13"/>
      <c r="C67" t="s">
        <v>343</v>
      </c>
      <c r="D67" t="s">
        <v>344</v>
      </c>
      <c r="I67" s="6"/>
    </row>
    <row r="68" spans="2:9" x14ac:dyDescent="0.3">
      <c r="B68" s="13"/>
      <c r="I68" s="6"/>
    </row>
    <row r="69" spans="2:9" ht="43.2" x14ac:dyDescent="0.3">
      <c r="B69" s="13"/>
      <c r="D69" s="164" t="s">
        <v>345</v>
      </c>
      <c r="E69" s="37" t="s">
        <v>327</v>
      </c>
      <c r="F69" s="165" t="s">
        <v>346</v>
      </c>
      <c r="G69" s="37" t="s">
        <v>347</v>
      </c>
      <c r="H69" s="37" t="s">
        <v>348</v>
      </c>
      <c r="I69" s="6"/>
    </row>
    <row r="70" spans="2:9" ht="24" customHeight="1" x14ac:dyDescent="0.3">
      <c r="B70" s="13"/>
      <c r="D70" s="202"/>
      <c r="E70" s="205"/>
      <c r="F70" s="202"/>
      <c r="G70" s="202"/>
      <c r="H70" s="202"/>
      <c r="I70" s="6"/>
    </row>
    <row r="71" spans="2:9" ht="24" customHeight="1" x14ac:dyDescent="0.3">
      <c r="B71" s="13"/>
      <c r="D71" s="202"/>
      <c r="E71" s="205"/>
      <c r="F71" s="202"/>
      <c r="G71" s="202"/>
      <c r="H71" s="202"/>
      <c r="I71" s="6"/>
    </row>
    <row r="72" spans="2:9" ht="24" customHeight="1" x14ac:dyDescent="0.3">
      <c r="B72" s="13"/>
      <c r="D72" s="202"/>
      <c r="E72" s="205"/>
      <c r="F72" s="202"/>
      <c r="G72" s="202"/>
      <c r="H72" s="202"/>
      <c r="I72" s="6"/>
    </row>
    <row r="73" spans="2:9" ht="24" customHeight="1" x14ac:dyDescent="0.3">
      <c r="B73" s="13"/>
      <c r="D73" s="202"/>
      <c r="E73" s="205"/>
      <c r="F73" s="202"/>
      <c r="G73" s="202"/>
      <c r="H73" s="202"/>
      <c r="I73" s="6"/>
    </row>
    <row r="74" spans="2:9" ht="24" customHeight="1" x14ac:dyDescent="0.3">
      <c r="B74" s="13"/>
      <c r="D74" s="202"/>
      <c r="E74" s="205"/>
      <c r="F74" s="202"/>
      <c r="G74" s="202"/>
      <c r="H74" s="202"/>
      <c r="I74" s="6"/>
    </row>
    <row r="75" spans="2:9" x14ac:dyDescent="0.3">
      <c r="B75" s="13"/>
      <c r="I75" s="6"/>
    </row>
    <row r="76" spans="2:9" ht="24" customHeight="1" x14ac:dyDescent="0.3">
      <c r="B76" s="13"/>
      <c r="C76" t="s">
        <v>349</v>
      </c>
      <c r="D76" t="s">
        <v>350</v>
      </c>
      <c r="F76" s="349"/>
      <c r="G76" s="350"/>
      <c r="I76" s="6"/>
    </row>
    <row r="77" spans="2:9" x14ac:dyDescent="0.3">
      <c r="B77" s="13"/>
      <c r="I77" s="6"/>
    </row>
    <row r="78" spans="2:9" x14ac:dyDescent="0.3">
      <c r="B78" s="288" t="s">
        <v>1099</v>
      </c>
      <c r="C78" s="289"/>
      <c r="D78" s="289"/>
      <c r="E78" s="289"/>
      <c r="F78" s="289"/>
      <c r="G78" s="289"/>
      <c r="H78" s="289"/>
      <c r="I78" s="6"/>
    </row>
    <row r="79" spans="2:9" x14ac:dyDescent="0.3">
      <c r="B79" s="22"/>
      <c r="C79" s="23"/>
      <c r="D79" s="23"/>
      <c r="E79" s="23"/>
      <c r="F79" s="23"/>
      <c r="G79" s="23"/>
      <c r="H79" s="23"/>
      <c r="I79" s="8"/>
    </row>
  </sheetData>
  <sheetProtection algorithmName="SHA-512" hashValue="Fa+lnOg9zWMFSR/W5taJ7qf2rr9rMZ8mcJmhO51IpnndVcF/Xxk34dUVmhfYFaz5maLAqMcJ4plVXl1xXMBFPQ==" saltValue="PZhFfr1ChbO1MvWAPAOM6A==" spinCount="100000" sheet="1" objects="1" scenarios="1"/>
  <mergeCells count="54">
    <mergeCell ref="E26:F26"/>
    <mergeCell ref="E33:F33"/>
    <mergeCell ref="C26:D26"/>
    <mergeCell ref="C27:D27"/>
    <mergeCell ref="C28:D28"/>
    <mergeCell ref="C29:D29"/>
    <mergeCell ref="E27:F27"/>
    <mergeCell ref="E28:F28"/>
    <mergeCell ref="E29:F29"/>
    <mergeCell ref="C33:D33"/>
    <mergeCell ref="C30:D30"/>
    <mergeCell ref="C31:D31"/>
    <mergeCell ref="C32:D32"/>
    <mergeCell ref="E30:F30"/>
    <mergeCell ref="E31:F31"/>
    <mergeCell ref="E32:F32"/>
    <mergeCell ref="B3:I3"/>
    <mergeCell ref="B4:I4"/>
    <mergeCell ref="B5:I5"/>
    <mergeCell ref="B7:I7"/>
    <mergeCell ref="B8:I8"/>
    <mergeCell ref="D52:F52"/>
    <mergeCell ref="F76:G76"/>
    <mergeCell ref="C37:D37"/>
    <mergeCell ref="C41:D41"/>
    <mergeCell ref="C42:D42"/>
    <mergeCell ref="C43:D43"/>
    <mergeCell ref="C44:D44"/>
    <mergeCell ref="C45:D45"/>
    <mergeCell ref="B64:H64"/>
    <mergeCell ref="C39:G39"/>
    <mergeCell ref="B78:H78"/>
    <mergeCell ref="C10:H10"/>
    <mergeCell ref="E22:F22"/>
    <mergeCell ref="E23:F23"/>
    <mergeCell ref="E24:F24"/>
    <mergeCell ref="E25:F25"/>
    <mergeCell ref="C25:D25"/>
    <mergeCell ref="E12:G12"/>
    <mergeCell ref="C14:D14"/>
    <mergeCell ref="C16:D16"/>
    <mergeCell ref="C15:D15"/>
    <mergeCell ref="C17:D17"/>
    <mergeCell ref="C22:D23"/>
    <mergeCell ref="C24:D24"/>
    <mergeCell ref="C20:G20"/>
    <mergeCell ref="E34:F34"/>
    <mergeCell ref="E35:F35"/>
    <mergeCell ref="E36:F36"/>
    <mergeCell ref="E37:F37"/>
    <mergeCell ref="B38:H38"/>
    <mergeCell ref="C36:D36"/>
    <mergeCell ref="C34:D34"/>
    <mergeCell ref="C35:D35"/>
  </mergeCells>
  <pageMargins left="0.7" right="0.7" top="0.75" bottom="0.75" header="0.3" footer="0.3"/>
  <pageSetup scale="88" fitToHeight="0" orientation="landscape" r:id="rId1"/>
  <rowBreaks count="2" manualBreakCount="2">
    <brk id="38" max="16383" man="1"/>
    <brk id="64"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181D55C-8B04-4445-B58E-5F0150B4F53A}">
          <x14:formula1>
            <xm:f>Key!$D$27:$D$40</xm:f>
          </x14:formula1>
          <xm:sqref>D70:D74</xm:sqref>
        </x14:dataValidation>
        <x14:dataValidation type="list" allowBlank="1" showInputMessage="1" showErrorMessage="1" xr:uid="{FBAFE85D-3934-444E-AEA7-C3AC3D406A4F}">
          <x14:formula1>
            <xm:f>Key!$D$45:$D$47</xm:f>
          </x14:formula1>
          <xm:sqref>F70:F74</xm:sqref>
        </x14:dataValidation>
        <x14:dataValidation type="list" allowBlank="1" showInputMessage="1" showErrorMessage="1" xr:uid="{DEE7CFEC-B00E-4DCF-89AC-65A3941109C5}">
          <x14:formula1>
            <xm:f>Key!$G$3:$G$249</xm:f>
          </x14:formula1>
          <xm:sqref>G70:H74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2:O44"/>
  <sheetViews>
    <sheetView view="pageBreakPreview" zoomScaleNormal="100" zoomScaleSheetLayoutView="100" workbookViewId="0">
      <selection activeCell="F25" sqref="F25:F26"/>
    </sheetView>
  </sheetViews>
  <sheetFormatPr defaultColWidth="8.6640625" defaultRowHeight="14.4" x14ac:dyDescent="0.3"/>
  <cols>
    <col min="1" max="2" width="5.6640625" customWidth="1"/>
    <col min="3" max="3" width="11.88671875" customWidth="1"/>
    <col min="4" max="4" width="59.44140625" customWidth="1"/>
    <col min="5" max="5" width="7.33203125" customWidth="1"/>
    <col min="6" max="6" width="20.5546875" customWidth="1"/>
    <col min="7" max="7" width="3" customWidth="1"/>
    <col min="8" max="8" width="11" customWidth="1"/>
    <col min="9" max="9" width="12" customWidth="1"/>
    <col min="10" max="10" width="2.6640625" customWidth="1"/>
    <col min="11" max="11" width="11.33203125" customWidth="1"/>
    <col min="12" max="12" width="10" customWidth="1"/>
    <col min="13" max="13" width="2.44140625" customWidth="1"/>
    <col min="14" max="14" width="15.88671875" customWidth="1"/>
    <col min="15" max="15" width="5" customWidth="1"/>
  </cols>
  <sheetData>
    <row r="2" spans="2:15" ht="15.6" x14ac:dyDescent="0.3">
      <c r="B2" s="38"/>
      <c r="C2" s="39"/>
      <c r="D2" s="39"/>
      <c r="E2" s="39"/>
      <c r="F2" s="39"/>
      <c r="G2" s="39"/>
      <c r="H2" s="39"/>
      <c r="I2" s="39"/>
      <c r="J2" s="39"/>
      <c r="K2" s="39"/>
      <c r="L2" s="39"/>
      <c r="M2" s="39"/>
      <c r="N2" s="291" t="s">
        <v>0</v>
      </c>
      <c r="O2" s="292"/>
    </row>
    <row r="3" spans="2:15" x14ac:dyDescent="0.3">
      <c r="B3" s="13"/>
      <c r="O3" s="6"/>
    </row>
    <row r="4" spans="2:15" ht="18" customHeight="1" x14ac:dyDescent="0.45">
      <c r="B4" s="307" t="str">
        <f>Cover!C4</f>
        <v>FORM 13</v>
      </c>
      <c r="C4" s="243"/>
      <c r="D4" s="243"/>
      <c r="E4" s="243"/>
      <c r="F4" s="243"/>
      <c r="G4" s="243"/>
      <c r="H4" s="243"/>
      <c r="I4" s="243"/>
      <c r="J4" s="243"/>
      <c r="K4" s="243"/>
      <c r="L4" s="243"/>
      <c r="M4" s="243"/>
      <c r="N4" s="243"/>
      <c r="O4" s="308"/>
    </row>
    <row r="5" spans="2:15" ht="18" customHeight="1" x14ac:dyDescent="0.45">
      <c r="B5" s="307" t="str">
        <f>Cover!$C$5</f>
        <v>ANNUAL INFORMATION RETURN</v>
      </c>
      <c r="C5" s="243"/>
      <c r="D5" s="243"/>
      <c r="E5" s="243"/>
      <c r="F5" s="243"/>
      <c r="G5" s="243"/>
      <c r="H5" s="243"/>
      <c r="I5" s="243"/>
      <c r="J5" s="243"/>
      <c r="K5" s="243"/>
      <c r="L5" s="243"/>
      <c r="M5" s="243"/>
      <c r="N5" s="243"/>
      <c r="O5" s="308"/>
    </row>
    <row r="6" spans="2:15" ht="18" customHeight="1" x14ac:dyDescent="0.45">
      <c r="B6" s="307" t="str">
        <f>Cover!$C$6</f>
        <v>TRUST AND CORPORATE SERVICES PROVIDERS</v>
      </c>
      <c r="C6" s="243"/>
      <c r="D6" s="243"/>
      <c r="E6" s="243"/>
      <c r="F6" s="243"/>
      <c r="G6" s="243"/>
      <c r="H6" s="243"/>
      <c r="I6" s="243"/>
      <c r="J6" s="243"/>
      <c r="K6" s="243"/>
      <c r="L6" s="243"/>
      <c r="M6" s="243"/>
      <c r="N6" s="243"/>
      <c r="O6" s="308"/>
    </row>
    <row r="7" spans="2:15" ht="4.95" customHeight="1" x14ac:dyDescent="0.45">
      <c r="B7" s="13"/>
      <c r="D7" s="5"/>
      <c r="O7" s="6"/>
    </row>
    <row r="8" spans="2:15" ht="18" customHeight="1" x14ac:dyDescent="0.35">
      <c r="B8" s="296" t="s">
        <v>351</v>
      </c>
      <c r="C8" s="242"/>
      <c r="D8" s="242"/>
      <c r="E8" s="242"/>
      <c r="F8" s="242"/>
      <c r="G8" s="242"/>
      <c r="H8" s="242"/>
      <c r="I8" s="242"/>
      <c r="J8" s="242"/>
      <c r="K8" s="242"/>
      <c r="L8" s="242"/>
      <c r="M8" s="242"/>
      <c r="N8" s="242"/>
      <c r="O8" s="297"/>
    </row>
    <row r="9" spans="2:15" ht="18" customHeight="1" x14ac:dyDescent="0.35">
      <c r="B9" s="296" t="s">
        <v>352</v>
      </c>
      <c r="C9" s="242"/>
      <c r="D9" s="242"/>
      <c r="E9" s="242"/>
      <c r="F9" s="242"/>
      <c r="G9" s="242"/>
      <c r="H9" s="242"/>
      <c r="I9" s="242"/>
      <c r="J9" s="242"/>
      <c r="K9" s="242"/>
      <c r="L9" s="242"/>
      <c r="M9" s="242"/>
      <c r="N9" s="242"/>
      <c r="O9" s="297"/>
    </row>
    <row r="10" spans="2:15" x14ac:dyDescent="0.3">
      <c r="B10" s="13"/>
      <c r="O10" s="6"/>
    </row>
    <row r="11" spans="2:15" ht="13.95" customHeight="1" x14ac:dyDescent="0.3">
      <c r="B11" s="126">
        <v>13</v>
      </c>
      <c r="C11" s="366" t="s">
        <v>353</v>
      </c>
      <c r="D11" s="366"/>
      <c r="E11" s="366"/>
      <c r="F11" s="366"/>
      <c r="G11" s="366"/>
      <c r="H11" s="366"/>
      <c r="I11" s="366"/>
      <c r="J11" s="366"/>
      <c r="K11" s="366"/>
      <c r="L11" s="366"/>
      <c r="O11" s="6"/>
    </row>
    <row r="12" spans="2:15" ht="4.95" customHeight="1" x14ac:dyDescent="0.3">
      <c r="B12" s="41"/>
      <c r="C12" s="9"/>
      <c r="D12" s="9"/>
      <c r="E12" s="9"/>
      <c r="F12" s="9"/>
      <c r="G12" s="9"/>
      <c r="O12" s="6"/>
    </row>
    <row r="13" spans="2:15" ht="13.95" customHeight="1" x14ac:dyDescent="0.3">
      <c r="B13" s="41"/>
      <c r="C13" s="42">
        <v>13.1</v>
      </c>
      <c r="D13" s="9" t="s">
        <v>354</v>
      </c>
      <c r="E13" s="210"/>
      <c r="F13" s="9"/>
      <c r="G13" s="9"/>
      <c r="O13" s="6"/>
    </row>
    <row r="14" spans="2:15" ht="4.95" customHeight="1" x14ac:dyDescent="0.3">
      <c r="B14" s="41"/>
      <c r="C14" s="42"/>
      <c r="D14" s="9"/>
      <c r="E14" s="9"/>
      <c r="F14" s="9"/>
      <c r="G14" s="9"/>
      <c r="O14" s="6"/>
    </row>
    <row r="15" spans="2:15" ht="13.95" customHeight="1" x14ac:dyDescent="0.3">
      <c r="B15" s="41"/>
      <c r="C15" s="42">
        <v>13.2</v>
      </c>
      <c r="D15" s="43" t="s">
        <v>355</v>
      </c>
      <c r="E15" s="210"/>
      <c r="F15" s="9"/>
      <c r="G15" s="9"/>
      <c r="O15" s="6"/>
    </row>
    <row r="16" spans="2:15" ht="4.95" customHeight="1" x14ac:dyDescent="0.3">
      <c r="B16" s="41"/>
      <c r="C16" s="42"/>
      <c r="D16" s="9"/>
      <c r="E16" s="9"/>
      <c r="F16" s="9"/>
      <c r="G16" s="9"/>
      <c r="O16" s="6"/>
    </row>
    <row r="17" spans="2:15" ht="13.95" customHeight="1" x14ac:dyDescent="0.3">
      <c r="B17" s="41"/>
      <c r="C17" s="42">
        <v>13.3</v>
      </c>
      <c r="D17" s="9" t="s">
        <v>356</v>
      </c>
      <c r="E17" s="211"/>
      <c r="F17" s="43"/>
      <c r="G17" s="43"/>
      <c r="O17" s="6"/>
    </row>
    <row r="18" spans="2:15" ht="4.95" customHeight="1" x14ac:dyDescent="0.3">
      <c r="B18" s="41"/>
      <c r="C18" s="42"/>
      <c r="D18" s="43"/>
      <c r="E18" s="9"/>
      <c r="F18" s="43"/>
      <c r="G18" s="43"/>
      <c r="O18" s="6"/>
    </row>
    <row r="19" spans="2:15" ht="13.95" customHeight="1" x14ac:dyDescent="0.3">
      <c r="B19" s="41"/>
      <c r="C19" s="42">
        <v>13.4</v>
      </c>
      <c r="D19" s="9" t="s">
        <v>357</v>
      </c>
      <c r="E19" s="211"/>
      <c r="F19" s="43"/>
      <c r="G19" s="43"/>
      <c r="O19" s="6"/>
    </row>
    <row r="20" spans="2:15" ht="13.95" customHeight="1" x14ac:dyDescent="0.3">
      <c r="B20" s="35"/>
      <c r="D20" s="29"/>
      <c r="E20" s="29"/>
      <c r="F20" s="29"/>
      <c r="G20" s="29"/>
      <c r="O20" s="6"/>
    </row>
    <row r="21" spans="2:15" ht="13.95" customHeight="1" x14ac:dyDescent="0.3">
      <c r="B21" s="131">
        <v>14</v>
      </c>
      <c r="C21" s="46" t="s">
        <v>334</v>
      </c>
      <c r="D21" s="19"/>
      <c r="E21" s="29"/>
      <c r="F21" s="29"/>
      <c r="G21" s="29"/>
      <c r="O21" s="6"/>
    </row>
    <row r="22" spans="2:15" ht="4.95" customHeight="1" x14ac:dyDescent="0.3">
      <c r="B22" s="45"/>
      <c r="C22" s="46"/>
      <c r="D22" s="19"/>
      <c r="E22" s="29"/>
      <c r="F22" s="29"/>
      <c r="G22" s="29"/>
      <c r="O22" s="6"/>
    </row>
    <row r="23" spans="2:15" ht="13.95" customHeight="1" x14ac:dyDescent="0.3">
      <c r="B23" s="47">
        <v>14.1</v>
      </c>
      <c r="C23" s="315" t="s">
        <v>358</v>
      </c>
      <c r="D23" s="315"/>
      <c r="E23" s="315"/>
      <c r="F23" s="315"/>
      <c r="G23" s="315"/>
      <c r="H23" s="315"/>
      <c r="I23" s="315"/>
      <c r="J23" s="315"/>
      <c r="K23" s="315"/>
      <c r="L23" s="315"/>
      <c r="O23" s="6"/>
    </row>
    <row r="24" spans="2:15" ht="4.95" customHeight="1" x14ac:dyDescent="0.3">
      <c r="B24" s="13"/>
      <c r="O24" s="6"/>
    </row>
    <row r="25" spans="2:15" ht="14.4" customHeight="1" x14ac:dyDescent="0.3">
      <c r="B25" s="13"/>
      <c r="C25" s="362" t="s">
        <v>359</v>
      </c>
      <c r="D25" s="362" t="s">
        <v>360</v>
      </c>
      <c r="E25" s="10"/>
      <c r="F25" s="362" t="s">
        <v>361</v>
      </c>
      <c r="G25" s="48"/>
      <c r="H25" s="364" t="s">
        <v>362</v>
      </c>
      <c r="I25" s="365"/>
      <c r="J25" s="48"/>
      <c r="K25" s="364" t="s">
        <v>363</v>
      </c>
      <c r="L25" s="365"/>
      <c r="M25" s="9"/>
      <c r="N25" s="362" t="s">
        <v>364</v>
      </c>
      <c r="O25" s="6"/>
    </row>
    <row r="26" spans="2:15" ht="24" customHeight="1" x14ac:dyDescent="0.3">
      <c r="B26" s="13"/>
      <c r="C26" s="363"/>
      <c r="D26" s="363"/>
      <c r="F26" s="363"/>
      <c r="G26" s="9"/>
      <c r="H26" s="37" t="s">
        <v>365</v>
      </c>
      <c r="I26" s="37" t="s">
        <v>366</v>
      </c>
      <c r="J26" s="9"/>
      <c r="K26" s="37" t="s">
        <v>365</v>
      </c>
      <c r="L26" s="37" t="s">
        <v>366</v>
      </c>
      <c r="M26" s="9"/>
      <c r="N26" s="363"/>
      <c r="O26" s="6"/>
    </row>
    <row r="27" spans="2:15" ht="13.95" customHeight="1" x14ac:dyDescent="0.3">
      <c r="B27" s="13"/>
      <c r="C27" s="205"/>
      <c r="D27" s="204"/>
      <c r="F27" s="205"/>
      <c r="H27" s="205"/>
      <c r="I27" s="205"/>
      <c r="K27" s="205"/>
      <c r="L27" s="205"/>
      <c r="N27" s="205"/>
      <c r="O27" s="6"/>
    </row>
    <row r="28" spans="2:15" ht="13.95" customHeight="1" x14ac:dyDescent="0.3">
      <c r="B28" s="13"/>
      <c r="C28" s="208"/>
      <c r="D28" s="204"/>
      <c r="F28" s="205"/>
      <c r="H28" s="205"/>
      <c r="I28" s="205"/>
      <c r="K28" s="205"/>
      <c r="L28" s="205"/>
      <c r="N28" s="205"/>
      <c r="O28" s="6"/>
    </row>
    <row r="29" spans="2:15" ht="13.95" customHeight="1" x14ac:dyDescent="0.3">
      <c r="B29" s="13"/>
      <c r="C29" s="205"/>
      <c r="D29" s="204"/>
      <c r="F29" s="205"/>
      <c r="H29" s="205"/>
      <c r="I29" s="205"/>
      <c r="K29" s="205"/>
      <c r="L29" s="205"/>
      <c r="N29" s="205"/>
      <c r="O29" s="6"/>
    </row>
    <row r="30" spans="2:15" ht="13.95" customHeight="1" x14ac:dyDescent="0.3">
      <c r="B30" s="13"/>
      <c r="C30" s="205"/>
      <c r="D30" s="204"/>
      <c r="F30" s="205"/>
      <c r="H30" s="205"/>
      <c r="I30" s="205"/>
      <c r="K30" s="205"/>
      <c r="L30" s="205"/>
      <c r="N30" s="205"/>
      <c r="O30" s="6"/>
    </row>
    <row r="31" spans="2:15" ht="13.95" customHeight="1" x14ac:dyDescent="0.3">
      <c r="B31" s="13"/>
      <c r="C31" s="205"/>
      <c r="D31" s="204"/>
      <c r="F31" s="205"/>
      <c r="H31" s="205"/>
      <c r="I31" s="205"/>
      <c r="K31" s="205"/>
      <c r="L31" s="205"/>
      <c r="N31" s="205"/>
      <c r="O31" s="6"/>
    </row>
    <row r="32" spans="2:15" ht="13.95" customHeight="1" x14ac:dyDescent="0.3">
      <c r="B32" s="13"/>
      <c r="C32" s="205"/>
      <c r="D32" s="204"/>
      <c r="F32" s="205"/>
      <c r="H32" s="205"/>
      <c r="I32" s="205"/>
      <c r="K32" s="205"/>
      <c r="L32" s="205"/>
      <c r="N32" s="205"/>
      <c r="O32" s="6"/>
    </row>
    <row r="33" spans="2:15" ht="13.95" customHeight="1" x14ac:dyDescent="0.3">
      <c r="B33" s="13"/>
      <c r="C33" s="205"/>
      <c r="D33" s="204"/>
      <c r="F33" s="205"/>
      <c r="H33" s="205"/>
      <c r="I33" s="205"/>
      <c r="K33" s="205"/>
      <c r="L33" s="205"/>
      <c r="N33" s="205"/>
      <c r="O33" s="6"/>
    </row>
    <row r="34" spans="2:15" ht="13.95" customHeight="1" x14ac:dyDescent="0.3">
      <c r="B34" s="13"/>
      <c r="C34" s="205"/>
      <c r="D34" s="204"/>
      <c r="F34" s="205"/>
      <c r="H34" s="205"/>
      <c r="I34" s="205"/>
      <c r="K34" s="205"/>
      <c r="L34" s="205"/>
      <c r="N34" s="205"/>
      <c r="O34" s="6"/>
    </row>
    <row r="35" spans="2:15" ht="13.95" customHeight="1" x14ac:dyDescent="0.3">
      <c r="B35" s="13"/>
      <c r="C35" s="205"/>
      <c r="D35" s="204"/>
      <c r="F35" s="205"/>
      <c r="H35" s="205"/>
      <c r="I35" s="205"/>
      <c r="K35" s="205"/>
      <c r="L35" s="205"/>
      <c r="N35" s="205"/>
      <c r="O35" s="6"/>
    </row>
    <row r="36" spans="2:15" ht="13.95" customHeight="1" x14ac:dyDescent="0.3">
      <c r="B36" s="13"/>
      <c r="C36" s="205"/>
      <c r="D36" s="204"/>
      <c r="F36" s="205"/>
      <c r="H36" s="205"/>
      <c r="I36" s="205"/>
      <c r="K36" s="205"/>
      <c r="L36" s="205"/>
      <c r="N36" s="205"/>
      <c r="O36" s="6"/>
    </row>
    <row r="37" spans="2:15" ht="13.95" customHeight="1" x14ac:dyDescent="0.3">
      <c r="B37" s="13"/>
      <c r="C37" s="205"/>
      <c r="D37" s="204"/>
      <c r="F37" s="205"/>
      <c r="H37" s="205"/>
      <c r="I37" s="205"/>
      <c r="K37" s="205"/>
      <c r="L37" s="205"/>
      <c r="N37" s="205"/>
      <c r="O37" s="6"/>
    </row>
    <row r="38" spans="2:15" ht="13.95" customHeight="1" x14ac:dyDescent="0.3">
      <c r="B38" s="13"/>
      <c r="C38" s="205"/>
      <c r="D38" s="204"/>
      <c r="F38" s="205"/>
      <c r="H38" s="205"/>
      <c r="I38" s="205"/>
      <c r="K38" s="205"/>
      <c r="L38" s="205"/>
      <c r="N38" s="205"/>
      <c r="O38" s="6"/>
    </row>
    <row r="39" spans="2:15" ht="4.95" customHeight="1" x14ac:dyDescent="0.3">
      <c r="B39" s="13"/>
      <c r="O39" s="6"/>
    </row>
    <row r="40" spans="2:15" ht="13.95" customHeight="1" x14ac:dyDescent="0.3">
      <c r="B40" s="13"/>
      <c r="C40" t="s">
        <v>367</v>
      </c>
      <c r="E40" s="1">
        <f>COUNTIF($C$27:$C$38, "Director")</f>
        <v>0</v>
      </c>
      <c r="F40" s="367" t="s">
        <v>368</v>
      </c>
      <c r="G40" s="367"/>
      <c r="H40" s="1">
        <f>COUNTIF($C$27:$C$38, "Partner")</f>
        <v>0</v>
      </c>
      <c r="O40" s="6"/>
    </row>
    <row r="41" spans="2:15" ht="13.95" customHeight="1" x14ac:dyDescent="0.3">
      <c r="B41" s="13"/>
      <c r="C41" t="s">
        <v>369</v>
      </c>
      <c r="E41" s="1">
        <f>COUNTIF($C$27:$C$38, " Alternate Director")</f>
        <v>0</v>
      </c>
      <c r="F41" t="s">
        <v>370</v>
      </c>
      <c r="H41" s="1">
        <f>COUNTIF($C$27:$C$38, "Secretary")</f>
        <v>0</v>
      </c>
      <c r="O41" s="6"/>
    </row>
    <row r="42" spans="2:15" ht="13.95" customHeight="1" x14ac:dyDescent="0.3">
      <c r="B42" s="13"/>
      <c r="O42" s="6"/>
    </row>
    <row r="43" spans="2:15" x14ac:dyDescent="0.3">
      <c r="B43" s="13"/>
      <c r="C43" s="289" t="s">
        <v>1100</v>
      </c>
      <c r="D43" s="289"/>
      <c r="E43" s="289"/>
      <c r="F43" s="289"/>
      <c r="G43" s="289"/>
      <c r="H43" s="289"/>
      <c r="I43" s="289"/>
      <c r="J43" s="289"/>
      <c r="K43" s="289"/>
      <c r="L43" s="289"/>
      <c r="M43" s="289"/>
      <c r="N43" s="289"/>
      <c r="O43" s="6"/>
    </row>
    <row r="44" spans="2:15" ht="4.95" customHeight="1" x14ac:dyDescent="0.3"/>
  </sheetData>
  <sheetProtection algorithmName="SHA-512" hashValue="rub0jEyDWIGqQlu63oP6HJnDjXs+bzBGSM4xJGHGoDboj2MUep/FxBYkJn0YvadvJriWbMQS6nuhH+TTrwJFBA==" saltValue="VU/amvvUVQ3VnodDLKnjSA==" spinCount="100000" sheet="1" objects="1" scenarios="1"/>
  <mergeCells count="16">
    <mergeCell ref="N2:O2"/>
    <mergeCell ref="C43:N43"/>
    <mergeCell ref="B4:O4"/>
    <mergeCell ref="B5:O5"/>
    <mergeCell ref="B6:O6"/>
    <mergeCell ref="B8:O8"/>
    <mergeCell ref="B9:O9"/>
    <mergeCell ref="N25:N26"/>
    <mergeCell ref="F25:F26"/>
    <mergeCell ref="D25:D26"/>
    <mergeCell ref="C25:C26"/>
    <mergeCell ref="C23:L23"/>
    <mergeCell ref="K25:L25"/>
    <mergeCell ref="H25:I25"/>
    <mergeCell ref="C11:L11"/>
    <mergeCell ref="F40:G40"/>
  </mergeCells>
  <dataValidations count="1">
    <dataValidation type="list" allowBlank="1" showInputMessage="1" showErrorMessage="1" sqref="C27:C39" xr:uid="{F8E3B9E3-5D05-4077-9288-154BB26AB7A4}">
      <formula1>"Director, Alternate Director, Secretary, Partner"</formula1>
    </dataValidation>
  </dataValidations>
  <pageMargins left="0.7" right="0.7" top="0.75" bottom="0.75" header="0.3" footer="0.3"/>
  <pageSetup scale="66"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J129"/>
  <sheetViews>
    <sheetView view="pageBreakPreview" topLeftCell="A54" zoomScaleNormal="100" zoomScaleSheetLayoutView="100" workbookViewId="0">
      <selection activeCell="I70" sqref="I70"/>
    </sheetView>
  </sheetViews>
  <sheetFormatPr defaultColWidth="8.6640625" defaultRowHeight="14.4" x14ac:dyDescent="0.3"/>
  <cols>
    <col min="1" max="1" width="3.6640625" customWidth="1"/>
    <col min="2" max="2" width="4.44140625" customWidth="1"/>
    <col min="3" max="3" width="5.6640625" style="1" customWidth="1"/>
    <col min="4" max="4" width="56" customWidth="1"/>
    <col min="5" max="8" width="15.6640625" customWidth="1"/>
    <col min="9" max="9" width="11.6640625" customWidth="1"/>
    <col min="10" max="10" width="5.6640625" customWidth="1"/>
  </cols>
  <sheetData>
    <row r="1" spans="2:10" ht="15.6" x14ac:dyDescent="0.3">
      <c r="B1" s="38"/>
      <c r="C1" s="129"/>
      <c r="D1" s="39"/>
      <c r="E1" s="39"/>
      <c r="F1" s="39"/>
      <c r="G1" s="39"/>
      <c r="H1" s="39"/>
      <c r="I1" s="291" t="s">
        <v>0</v>
      </c>
      <c r="J1" s="292"/>
    </row>
    <row r="2" spans="2:10" x14ac:dyDescent="0.3">
      <c r="B2" s="13"/>
      <c r="J2" s="6"/>
    </row>
    <row r="3" spans="2:10" s="9" customFormat="1" ht="18" customHeight="1" x14ac:dyDescent="0.3">
      <c r="B3" s="41"/>
      <c r="C3" s="42"/>
      <c r="D3" s="386" t="str">
        <f>Cover!C4</f>
        <v>FORM 13</v>
      </c>
      <c r="E3" s="386"/>
      <c r="F3" s="386"/>
      <c r="G3" s="386"/>
      <c r="H3" s="386"/>
      <c r="I3" s="386"/>
      <c r="J3" s="387"/>
    </row>
    <row r="4" spans="2:10" s="9" customFormat="1" ht="18" customHeight="1" x14ac:dyDescent="0.3">
      <c r="B4" s="41"/>
      <c r="C4" s="42"/>
      <c r="D4" s="386" t="str">
        <f>Cover!$C$5</f>
        <v>ANNUAL INFORMATION RETURN</v>
      </c>
      <c r="E4" s="386"/>
      <c r="F4" s="386"/>
      <c r="G4" s="386"/>
      <c r="H4" s="386"/>
      <c r="I4" s="386"/>
      <c r="J4" s="387"/>
    </row>
    <row r="5" spans="2:10" s="9" customFormat="1" ht="18" customHeight="1" x14ac:dyDescent="0.3">
      <c r="B5" s="41"/>
      <c r="C5" s="42"/>
      <c r="D5" s="386" t="str">
        <f>Cover!$C$6</f>
        <v>TRUST AND CORPORATE SERVICES PROVIDERS</v>
      </c>
      <c r="E5" s="386"/>
      <c r="F5" s="386"/>
      <c r="G5" s="386"/>
      <c r="H5" s="386"/>
      <c r="I5" s="386"/>
      <c r="J5" s="387"/>
    </row>
    <row r="6" spans="2:10" s="9" customFormat="1" ht="10.199999999999999" customHeight="1" x14ac:dyDescent="0.3">
      <c r="B6" s="41"/>
      <c r="C6" s="42"/>
      <c r="D6" s="118"/>
      <c r="J6" s="119"/>
    </row>
    <row r="7" spans="2:10" s="9" customFormat="1" ht="18" customHeight="1" x14ac:dyDescent="0.3">
      <c r="B7" s="41"/>
      <c r="C7" s="42"/>
      <c r="D7" s="388" t="s">
        <v>371</v>
      </c>
      <c r="E7" s="388"/>
      <c r="F7" s="388"/>
      <c r="G7" s="388"/>
      <c r="H7" s="388"/>
      <c r="I7" s="388"/>
      <c r="J7" s="389"/>
    </row>
    <row r="8" spans="2:10" s="9" customFormat="1" ht="18" customHeight="1" x14ac:dyDescent="0.3">
      <c r="B8" s="41"/>
      <c r="C8" s="42"/>
      <c r="D8" s="388" t="s">
        <v>372</v>
      </c>
      <c r="E8" s="388"/>
      <c r="F8" s="388"/>
      <c r="G8" s="388"/>
      <c r="H8" s="388"/>
      <c r="I8" s="388"/>
      <c r="J8" s="389"/>
    </row>
    <row r="9" spans="2:10" s="9" customFormat="1" ht="11.25" customHeight="1" x14ac:dyDescent="0.3">
      <c r="B9" s="41"/>
      <c r="C9" s="42"/>
      <c r="D9" s="120"/>
      <c r="E9" s="120"/>
      <c r="F9" s="120"/>
      <c r="G9" s="120"/>
      <c r="H9" s="120"/>
      <c r="I9" s="120"/>
      <c r="J9" s="121"/>
    </row>
    <row r="10" spans="2:10" s="9" customFormat="1" ht="13.95" customHeight="1" x14ac:dyDescent="0.3">
      <c r="B10" s="126">
        <v>15</v>
      </c>
      <c r="C10" s="123"/>
      <c r="D10" s="366" t="s">
        <v>373</v>
      </c>
      <c r="E10" s="366"/>
      <c r="F10" s="366"/>
      <c r="G10" s="366"/>
      <c r="H10" s="366"/>
      <c r="I10" s="210"/>
      <c r="J10" s="119"/>
    </row>
    <row r="11" spans="2:10" s="9" customFormat="1" ht="13.95" customHeight="1" x14ac:dyDescent="0.3">
      <c r="B11" s="105"/>
      <c r="C11" s="42"/>
      <c r="D11" s="43"/>
      <c r="E11" s="43"/>
      <c r="F11" s="43"/>
      <c r="G11" s="43"/>
      <c r="H11" s="43"/>
      <c r="J11" s="119"/>
    </row>
    <row r="12" spans="2:10" s="9" customFormat="1" ht="13.95" customHeight="1" x14ac:dyDescent="0.3">
      <c r="B12" s="126">
        <v>16</v>
      </c>
      <c r="C12" s="124">
        <v>16.100000000000001</v>
      </c>
      <c r="D12" s="374" t="s">
        <v>374</v>
      </c>
      <c r="E12" s="374"/>
      <c r="F12" s="374"/>
      <c r="G12" s="374"/>
      <c r="H12" s="374"/>
      <c r="I12" s="210"/>
      <c r="J12" s="119"/>
    </row>
    <row r="13" spans="2:10" s="9" customFormat="1" ht="13.95" customHeight="1" x14ac:dyDescent="0.3">
      <c r="B13" s="126"/>
      <c r="C13" s="123"/>
      <c r="J13" s="119"/>
    </row>
    <row r="14" spans="2:10" s="9" customFormat="1" ht="13.95" customHeight="1" x14ac:dyDescent="0.3">
      <c r="B14" s="126"/>
      <c r="C14" s="124">
        <v>16.2</v>
      </c>
      <c r="D14" s="366" t="s">
        <v>375</v>
      </c>
      <c r="E14" s="366"/>
      <c r="F14" s="366"/>
      <c r="G14" s="366"/>
      <c r="H14" s="366"/>
      <c r="I14" s="210"/>
      <c r="J14" s="119"/>
    </row>
    <row r="15" spans="2:10" s="9" customFormat="1" ht="13.95" customHeight="1" x14ac:dyDescent="0.3">
      <c r="B15" s="126"/>
      <c r="C15" s="124"/>
      <c r="D15" s="43"/>
      <c r="E15" s="43"/>
      <c r="F15" s="43"/>
      <c r="G15" s="43"/>
      <c r="H15" s="43"/>
      <c r="J15" s="119"/>
    </row>
    <row r="16" spans="2:10" s="9" customFormat="1" ht="13.95" customHeight="1" x14ac:dyDescent="0.3">
      <c r="B16" s="126"/>
      <c r="C16" s="124">
        <v>16.3</v>
      </c>
      <c r="D16" s="366" t="s">
        <v>376</v>
      </c>
      <c r="E16" s="366"/>
      <c r="F16" s="366"/>
      <c r="G16" s="366"/>
      <c r="H16" s="366"/>
      <c r="I16" s="210"/>
      <c r="J16" s="119"/>
    </row>
    <row r="17" spans="2:10" s="9" customFormat="1" ht="13.95" customHeight="1" x14ac:dyDescent="0.3">
      <c r="B17" s="105"/>
      <c r="C17" s="42"/>
      <c r="D17" s="43"/>
      <c r="E17" s="43"/>
      <c r="F17" s="43"/>
      <c r="G17" s="43"/>
      <c r="H17" s="43"/>
      <c r="J17" s="119"/>
    </row>
    <row r="18" spans="2:10" s="9" customFormat="1" ht="13.95" customHeight="1" x14ac:dyDescent="0.3">
      <c r="B18" s="126">
        <v>17</v>
      </c>
      <c r="C18" s="123"/>
      <c r="D18" s="366" t="s">
        <v>377</v>
      </c>
      <c r="E18" s="366"/>
      <c r="F18" s="366"/>
      <c r="G18" s="366"/>
      <c r="H18" s="366"/>
      <c r="I18" s="210"/>
      <c r="J18" s="119"/>
    </row>
    <row r="19" spans="2:10" s="9" customFormat="1" ht="13.95" customHeight="1" x14ac:dyDescent="0.3">
      <c r="B19" s="126"/>
      <c r="C19" s="123"/>
      <c r="D19" s="43"/>
      <c r="E19" s="43"/>
      <c r="F19" s="43"/>
      <c r="G19" s="43"/>
      <c r="H19" s="43"/>
      <c r="J19" s="119"/>
    </row>
    <row r="20" spans="2:10" s="9" customFormat="1" ht="13.95" customHeight="1" x14ac:dyDescent="0.3">
      <c r="B20" s="126"/>
      <c r="C20" s="124">
        <v>17.100000000000001</v>
      </c>
      <c r="D20" s="366" t="s">
        <v>378</v>
      </c>
      <c r="E20" s="366"/>
      <c r="F20" s="366"/>
      <c r="G20" s="366"/>
      <c r="H20" s="366"/>
      <c r="I20" s="210"/>
      <c r="J20" s="119"/>
    </row>
    <row r="21" spans="2:10" s="9" customFormat="1" ht="13.95" customHeight="1" x14ac:dyDescent="0.3">
      <c r="B21" s="126"/>
      <c r="C21" s="123"/>
      <c r="D21" s="43"/>
      <c r="E21" s="43"/>
      <c r="F21" s="43"/>
      <c r="G21" s="43"/>
      <c r="H21" s="43"/>
      <c r="J21" s="119"/>
    </row>
    <row r="22" spans="2:10" s="9" customFormat="1" ht="13.95" customHeight="1" x14ac:dyDescent="0.3">
      <c r="B22" s="105"/>
      <c r="C22" s="42"/>
      <c r="D22" s="43"/>
      <c r="E22" s="43"/>
      <c r="F22" s="43"/>
      <c r="G22" s="43"/>
      <c r="H22" s="43"/>
      <c r="J22" s="119"/>
    </row>
    <row r="23" spans="2:10" s="9" customFormat="1" ht="13.95" customHeight="1" x14ac:dyDescent="0.3">
      <c r="B23" s="126">
        <v>18</v>
      </c>
      <c r="C23" s="123"/>
      <c r="D23" s="374" t="s">
        <v>379</v>
      </c>
      <c r="E23" s="374"/>
      <c r="F23" s="374"/>
      <c r="G23" s="374"/>
      <c r="H23" s="374"/>
      <c r="I23" s="210"/>
      <c r="J23" s="119"/>
    </row>
    <row r="24" spans="2:10" s="9" customFormat="1" ht="13.95" customHeight="1" x14ac:dyDescent="0.3">
      <c r="B24" s="126"/>
      <c r="C24" s="124">
        <v>18.100000000000001</v>
      </c>
      <c r="D24" s="125" t="s">
        <v>380</v>
      </c>
      <c r="E24" s="125"/>
      <c r="F24" s="125"/>
      <c r="G24" s="125"/>
      <c r="H24" s="125"/>
      <c r="J24" s="119"/>
    </row>
    <row r="25" spans="2:10" s="9" customFormat="1" ht="40.200000000000003" customHeight="1" x14ac:dyDescent="0.3">
      <c r="B25" s="126"/>
      <c r="C25" s="123"/>
      <c r="D25" s="384"/>
      <c r="E25" s="384"/>
      <c r="F25" s="384"/>
      <c r="G25" s="384"/>
      <c r="H25" s="384"/>
      <c r="J25" s="119"/>
    </row>
    <row r="26" spans="2:10" s="9" customFormat="1" ht="14.7" customHeight="1" x14ac:dyDescent="0.3">
      <c r="B26" s="126"/>
      <c r="C26" s="123"/>
      <c r="D26" s="125"/>
      <c r="E26" s="125"/>
      <c r="F26" s="125"/>
      <c r="G26" s="125"/>
      <c r="H26" s="125"/>
      <c r="J26" s="119"/>
    </row>
    <row r="27" spans="2:10" s="9" customFormat="1" ht="13.95" customHeight="1" x14ac:dyDescent="0.3">
      <c r="B27" s="126"/>
      <c r="C27" s="124">
        <v>18.2</v>
      </c>
      <c r="D27" s="374" t="s">
        <v>381</v>
      </c>
      <c r="E27" s="374"/>
      <c r="F27" s="374"/>
      <c r="G27" s="374"/>
      <c r="H27" s="374"/>
      <c r="I27" s="210"/>
      <c r="J27" s="119"/>
    </row>
    <row r="28" spans="2:10" s="9" customFormat="1" x14ac:dyDescent="0.3">
      <c r="B28" s="126"/>
      <c r="C28" s="123"/>
      <c r="J28" s="119"/>
    </row>
    <row r="29" spans="2:10" s="9" customFormat="1" ht="24" customHeight="1" x14ac:dyDescent="0.3">
      <c r="B29" s="126"/>
      <c r="C29" s="124">
        <v>18.3</v>
      </c>
      <c r="D29" s="366" t="s">
        <v>382</v>
      </c>
      <c r="E29" s="366"/>
      <c r="F29" s="366"/>
      <c r="G29" s="366"/>
      <c r="H29" s="366"/>
      <c r="I29" s="210"/>
      <c r="J29" s="119"/>
    </row>
    <row r="30" spans="2:10" s="9" customFormat="1" ht="12.6" customHeight="1" x14ac:dyDescent="0.3">
      <c r="B30" s="126"/>
      <c r="C30" s="124"/>
      <c r="D30" s="43"/>
      <c r="E30" s="43"/>
      <c r="F30" s="43"/>
      <c r="G30" s="43"/>
      <c r="H30" s="43"/>
      <c r="I30" s="153" t="s">
        <v>383</v>
      </c>
      <c r="J30" s="119"/>
    </row>
    <row r="31" spans="2:10" s="9" customFormat="1" ht="10.5" customHeight="1" x14ac:dyDescent="0.3">
      <c r="B31" s="126"/>
      <c r="C31" s="124"/>
      <c r="D31" s="43"/>
      <c r="E31" s="43"/>
      <c r="F31" s="43"/>
      <c r="G31" s="43"/>
      <c r="H31" s="43"/>
      <c r="I31" s="153"/>
      <c r="J31" s="119"/>
    </row>
    <row r="32" spans="2:10" s="9" customFormat="1" ht="13.95" customHeight="1" x14ac:dyDescent="0.3">
      <c r="B32" s="126"/>
      <c r="C32" s="124">
        <v>18.399999999999999</v>
      </c>
      <c r="D32" s="366" t="s">
        <v>384</v>
      </c>
      <c r="E32" s="366"/>
      <c r="F32" s="366"/>
      <c r="G32" s="366"/>
      <c r="H32" s="366"/>
      <c r="J32" s="119"/>
    </row>
    <row r="33" spans="2:10" s="9" customFormat="1" ht="4.95" customHeight="1" x14ac:dyDescent="0.3">
      <c r="B33" s="126"/>
      <c r="C33" s="124"/>
      <c r="D33" s="43"/>
      <c r="E33" s="43"/>
      <c r="F33" s="43"/>
      <c r="G33" s="43"/>
      <c r="H33" s="43"/>
      <c r="J33" s="119"/>
    </row>
    <row r="34" spans="2:10" s="9" customFormat="1" ht="24" customHeight="1" x14ac:dyDescent="0.3">
      <c r="B34" s="126"/>
      <c r="C34" s="124"/>
      <c r="D34" s="49" t="s">
        <v>385</v>
      </c>
      <c r="E34" s="50" t="s">
        <v>386</v>
      </c>
      <c r="G34" s="43"/>
      <c r="H34" s="43"/>
      <c r="J34" s="119"/>
    </row>
    <row r="35" spans="2:10" s="9" customFormat="1" ht="13.95" customHeight="1" x14ac:dyDescent="0.3">
      <c r="B35" s="126"/>
      <c r="C35" s="124" t="s">
        <v>9</v>
      </c>
      <c r="D35" s="44" t="s">
        <v>387</v>
      </c>
      <c r="E35" s="213"/>
      <c r="G35" s="43"/>
      <c r="H35" s="43"/>
      <c r="J35" s="119"/>
    </row>
    <row r="36" spans="2:10" s="9" customFormat="1" ht="13.95" customHeight="1" x14ac:dyDescent="0.3">
      <c r="B36" s="126"/>
      <c r="C36" s="124" t="s">
        <v>11</v>
      </c>
      <c r="D36" s="44" t="s">
        <v>388</v>
      </c>
      <c r="E36" s="213"/>
      <c r="G36" s="43"/>
      <c r="H36" s="43"/>
      <c r="J36" s="119"/>
    </row>
    <row r="37" spans="2:10" s="9" customFormat="1" ht="13.95" customHeight="1" x14ac:dyDescent="0.3">
      <c r="B37" s="126"/>
      <c r="C37" s="124" t="s">
        <v>13</v>
      </c>
      <c r="D37" s="44" t="s">
        <v>389</v>
      </c>
      <c r="E37" s="213"/>
      <c r="G37" s="43"/>
      <c r="H37" s="43"/>
      <c r="J37" s="119"/>
    </row>
    <row r="38" spans="2:10" s="9" customFormat="1" ht="13.95" customHeight="1" x14ac:dyDescent="0.3">
      <c r="B38" s="126"/>
      <c r="C38" s="124" t="s">
        <v>15</v>
      </c>
      <c r="D38" s="44" t="s">
        <v>390</v>
      </c>
      <c r="E38" s="213"/>
      <c r="G38" s="43"/>
      <c r="H38" s="43"/>
      <c r="J38" s="119"/>
    </row>
    <row r="39" spans="2:10" s="9" customFormat="1" ht="13.95" customHeight="1" x14ac:dyDescent="0.3">
      <c r="B39" s="126"/>
      <c r="C39" s="124" t="s">
        <v>17</v>
      </c>
      <c r="D39" s="44" t="s">
        <v>391</v>
      </c>
      <c r="E39" s="213"/>
      <c r="G39" s="43"/>
      <c r="H39" s="43"/>
      <c r="J39" s="119"/>
    </row>
    <row r="40" spans="2:10" s="9" customFormat="1" ht="13.95" customHeight="1" x14ac:dyDescent="0.3">
      <c r="B40" s="126"/>
      <c r="C40" s="124"/>
      <c r="D40" s="436"/>
      <c r="E40" s="437"/>
      <c r="G40" s="43"/>
      <c r="H40" s="43"/>
      <c r="J40" s="119"/>
    </row>
    <row r="41" spans="2:10" s="9" customFormat="1" ht="13.95" customHeight="1" x14ac:dyDescent="0.3">
      <c r="B41" s="381" t="s">
        <v>1101</v>
      </c>
      <c r="C41" s="382"/>
      <c r="D41" s="382"/>
      <c r="E41" s="382"/>
      <c r="F41" s="382"/>
      <c r="G41" s="382"/>
      <c r="H41" s="382"/>
      <c r="I41" s="382"/>
      <c r="J41" s="383"/>
    </row>
    <row r="42" spans="2:10" s="9" customFormat="1" ht="13.95" customHeight="1" x14ac:dyDescent="0.3">
      <c r="B42" s="223"/>
      <c r="C42" s="224"/>
      <c r="D42" s="224"/>
      <c r="E42" s="224"/>
      <c r="F42" s="224"/>
      <c r="G42" s="224"/>
      <c r="H42" s="224"/>
      <c r="I42" s="224"/>
      <c r="J42" s="225"/>
    </row>
    <row r="43" spans="2:10" s="9" customFormat="1" ht="24" customHeight="1" x14ac:dyDescent="0.3">
      <c r="B43" s="126"/>
      <c r="C43" s="124">
        <v>18.5</v>
      </c>
      <c r="D43" s="43" t="s">
        <v>392</v>
      </c>
      <c r="E43" s="43"/>
      <c r="F43" s="43"/>
      <c r="G43" s="43"/>
      <c r="H43" s="43"/>
      <c r="J43" s="119"/>
    </row>
    <row r="44" spans="2:10" s="9" customFormat="1" ht="25.95" customHeight="1" x14ac:dyDescent="0.3">
      <c r="B44" s="126"/>
      <c r="C44" s="124"/>
      <c r="D44" s="375"/>
      <c r="E44" s="376"/>
      <c r="F44" s="376"/>
      <c r="G44" s="376"/>
      <c r="H44" s="377"/>
      <c r="J44" s="119"/>
    </row>
    <row r="45" spans="2:10" s="9" customFormat="1" ht="4.95" customHeight="1" x14ac:dyDescent="0.3">
      <c r="B45" s="126"/>
      <c r="C45" s="124"/>
      <c r="D45" s="43"/>
      <c r="E45" s="43"/>
      <c r="F45" s="43"/>
      <c r="G45" s="43"/>
      <c r="H45" s="43"/>
      <c r="J45" s="119"/>
    </row>
    <row r="46" spans="2:10" s="9" customFormat="1" ht="13.95" customHeight="1" x14ac:dyDescent="0.3">
      <c r="B46" s="126"/>
      <c r="C46" s="124">
        <v>18.600000000000001</v>
      </c>
      <c r="D46" s="366" t="s">
        <v>393</v>
      </c>
      <c r="E46" s="366"/>
      <c r="F46" s="366"/>
      <c r="G46" s="366"/>
      <c r="H46" s="366"/>
      <c r="I46" s="210"/>
      <c r="J46" s="119"/>
    </row>
    <row r="47" spans="2:10" s="9" customFormat="1" ht="6.75" customHeight="1" x14ac:dyDescent="0.3">
      <c r="B47" s="105"/>
      <c r="C47" s="42"/>
      <c r="D47" s="43"/>
      <c r="E47" s="43"/>
      <c r="F47" s="43"/>
      <c r="G47" s="43"/>
      <c r="H47" s="43"/>
      <c r="I47" s="153"/>
      <c r="J47" s="119"/>
    </row>
    <row r="48" spans="2:10" s="9" customFormat="1" ht="13.95" customHeight="1" x14ac:dyDescent="0.3">
      <c r="B48" s="126"/>
      <c r="C48" s="124">
        <v>18.7</v>
      </c>
      <c r="D48" s="366" t="s">
        <v>394</v>
      </c>
      <c r="E48" s="366"/>
      <c r="F48" s="366"/>
      <c r="G48" s="366"/>
      <c r="H48" s="366"/>
      <c r="I48" s="210"/>
      <c r="J48" s="119"/>
    </row>
    <row r="49" spans="2:10" s="9" customFormat="1" ht="4.95" customHeight="1" x14ac:dyDescent="0.3">
      <c r="B49" s="126"/>
      <c r="C49" s="123"/>
      <c r="D49" s="43"/>
      <c r="E49" s="43"/>
      <c r="F49" s="43"/>
      <c r="G49" s="43"/>
      <c r="H49" s="43"/>
      <c r="J49" s="119"/>
    </row>
    <row r="50" spans="2:10" s="9" customFormat="1" ht="13.95" customHeight="1" x14ac:dyDescent="0.3">
      <c r="B50" s="126"/>
      <c r="C50" s="124">
        <v>18.8</v>
      </c>
      <c r="D50" s="366" t="s">
        <v>395</v>
      </c>
      <c r="E50" s="366"/>
      <c r="F50" s="366"/>
      <c r="G50" s="366"/>
      <c r="H50" s="366"/>
      <c r="I50" s="210"/>
      <c r="J50" s="119"/>
    </row>
    <row r="51" spans="2:10" s="9" customFormat="1" ht="4.95" customHeight="1" x14ac:dyDescent="0.3">
      <c r="B51" s="126"/>
      <c r="C51" s="124"/>
      <c r="D51" s="43"/>
      <c r="E51" s="43"/>
      <c r="F51" s="43"/>
      <c r="G51" s="43"/>
      <c r="H51" s="43"/>
      <c r="J51" s="119"/>
    </row>
    <row r="52" spans="2:10" s="9" customFormat="1" ht="30" customHeight="1" x14ac:dyDescent="0.3">
      <c r="B52" s="126"/>
      <c r="C52" s="124">
        <v>18.899999999999999</v>
      </c>
      <c r="D52" s="366" t="s">
        <v>396</v>
      </c>
      <c r="E52" s="366"/>
      <c r="F52" s="366"/>
      <c r="G52" s="366"/>
      <c r="H52" s="43"/>
      <c r="I52" s="122" t="s">
        <v>153</v>
      </c>
      <c r="J52" s="119"/>
    </row>
    <row r="53" spans="2:10" s="9" customFormat="1" ht="13.95" customHeight="1" x14ac:dyDescent="0.3">
      <c r="B53" s="126"/>
      <c r="C53" s="124"/>
      <c r="D53" s="43"/>
      <c r="E53" s="43"/>
      <c r="F53" s="43"/>
      <c r="G53" s="366" t="s">
        <v>397</v>
      </c>
      <c r="H53" s="366"/>
      <c r="I53" s="210"/>
      <c r="J53" s="119"/>
    </row>
    <row r="54" spans="2:10" s="9" customFormat="1" ht="13.95" customHeight="1" x14ac:dyDescent="0.3">
      <c r="B54" s="126"/>
      <c r="C54" s="124"/>
      <c r="D54" s="43"/>
      <c r="E54" s="43"/>
      <c r="F54" s="43"/>
      <c r="G54" s="366" t="s">
        <v>398</v>
      </c>
      <c r="H54" s="366"/>
      <c r="I54" s="210"/>
      <c r="J54" s="119"/>
    </row>
    <row r="55" spans="2:10" s="9" customFormat="1" ht="13.95" customHeight="1" x14ac:dyDescent="0.3">
      <c r="B55" s="126"/>
      <c r="C55" s="124"/>
      <c r="D55" s="43"/>
      <c r="E55" s="43"/>
      <c r="F55" s="43"/>
      <c r="G55" s="366" t="s">
        <v>399</v>
      </c>
      <c r="H55" s="366"/>
      <c r="I55" s="210"/>
      <c r="J55" s="119"/>
    </row>
    <row r="56" spans="2:10" s="9" customFormat="1" ht="13.95" customHeight="1" x14ac:dyDescent="0.3">
      <c r="B56" s="126"/>
      <c r="C56" s="124"/>
      <c r="D56" s="43"/>
      <c r="E56" s="43"/>
      <c r="F56" s="43"/>
      <c r="G56" s="366" t="s">
        <v>400</v>
      </c>
      <c r="H56" s="366"/>
      <c r="I56" s="210"/>
      <c r="J56" s="119"/>
    </row>
    <row r="57" spans="2:10" s="9" customFormat="1" ht="13.95" customHeight="1" x14ac:dyDescent="0.3">
      <c r="B57" s="126"/>
      <c r="C57" s="124"/>
      <c r="D57" s="43"/>
      <c r="E57" s="43"/>
      <c r="F57" s="43"/>
      <c r="G57" s="366" t="s">
        <v>401</v>
      </c>
      <c r="H57" s="366"/>
      <c r="I57" s="214"/>
      <c r="J57" s="119"/>
    </row>
    <row r="58" spans="2:10" s="9" customFormat="1" ht="13.95" customHeight="1" x14ac:dyDescent="0.3">
      <c r="B58" s="126"/>
      <c r="C58" s="124"/>
      <c r="D58" s="43"/>
      <c r="E58" s="43"/>
      <c r="F58" s="43"/>
      <c r="G58" s="43"/>
      <c r="H58" s="43"/>
      <c r="I58" s="176">
        <f>SUM(I53:I57)</f>
        <v>0</v>
      </c>
      <c r="J58" s="119"/>
    </row>
    <row r="59" spans="2:10" s="9" customFormat="1" ht="4.95" customHeight="1" x14ac:dyDescent="0.3">
      <c r="B59" s="126"/>
      <c r="C59" s="124"/>
      <c r="D59" s="43"/>
      <c r="E59" s="43"/>
      <c r="F59" s="43"/>
      <c r="G59" s="43"/>
      <c r="H59" s="43"/>
      <c r="I59" s="175"/>
      <c r="J59" s="119"/>
    </row>
    <row r="60" spans="2:10" s="9" customFormat="1" ht="26.7" customHeight="1" x14ac:dyDescent="0.3">
      <c r="B60" s="126"/>
      <c r="C60" s="124" t="s">
        <v>402</v>
      </c>
      <c r="D60" s="366" t="s">
        <v>403</v>
      </c>
      <c r="E60" s="366"/>
      <c r="F60" s="366"/>
      <c r="G60" s="366"/>
      <c r="H60" s="43"/>
      <c r="I60" s="122" t="s">
        <v>153</v>
      </c>
      <c r="J60" s="119"/>
    </row>
    <row r="61" spans="2:10" s="9" customFormat="1" ht="13.95" customHeight="1" x14ac:dyDescent="0.3">
      <c r="B61" s="126"/>
      <c r="C61" s="124"/>
      <c r="D61" s="43"/>
      <c r="E61" s="43"/>
      <c r="F61" s="43"/>
      <c r="G61" s="366" t="s">
        <v>397</v>
      </c>
      <c r="H61" s="366"/>
      <c r="I61" s="210"/>
      <c r="J61" s="119"/>
    </row>
    <row r="62" spans="2:10" s="9" customFormat="1" ht="13.95" customHeight="1" x14ac:dyDescent="0.3">
      <c r="B62" s="126"/>
      <c r="C62" s="124"/>
      <c r="D62" s="43"/>
      <c r="E62" s="43"/>
      <c r="F62" s="43"/>
      <c r="G62" s="366" t="s">
        <v>398</v>
      </c>
      <c r="H62" s="366"/>
      <c r="I62" s="210"/>
      <c r="J62" s="119"/>
    </row>
    <row r="63" spans="2:10" s="9" customFormat="1" ht="13.95" customHeight="1" x14ac:dyDescent="0.3">
      <c r="B63" s="126"/>
      <c r="C63" s="124"/>
      <c r="D63" s="43"/>
      <c r="E63" s="43"/>
      <c r="F63" s="43"/>
      <c r="G63" s="366" t="s">
        <v>399</v>
      </c>
      <c r="H63" s="366"/>
      <c r="I63" s="210"/>
      <c r="J63" s="119"/>
    </row>
    <row r="64" spans="2:10" s="9" customFormat="1" ht="13.95" customHeight="1" x14ac:dyDescent="0.3">
      <c r="B64" s="126"/>
      <c r="D64" s="43"/>
      <c r="E64" s="43"/>
      <c r="F64" s="43"/>
      <c r="G64" s="366" t="s">
        <v>400</v>
      </c>
      <c r="H64" s="366"/>
      <c r="I64" s="210"/>
      <c r="J64" s="119"/>
    </row>
    <row r="65" spans="2:10" s="9" customFormat="1" ht="13.95" customHeight="1" x14ac:dyDescent="0.3">
      <c r="B65" s="126"/>
      <c r="C65" s="124"/>
      <c r="D65" s="43"/>
      <c r="E65" s="43"/>
      <c r="F65" s="43"/>
      <c r="G65" s="366" t="s">
        <v>401</v>
      </c>
      <c r="H65" s="366"/>
      <c r="I65" s="214"/>
      <c r="J65" s="119"/>
    </row>
    <row r="66" spans="2:10" s="9" customFormat="1" ht="13.95" customHeight="1" x14ac:dyDescent="0.3">
      <c r="B66" s="126"/>
      <c r="C66" s="124"/>
      <c r="D66" s="43"/>
      <c r="E66" s="43"/>
      <c r="F66" s="43"/>
      <c r="G66" s="43"/>
      <c r="H66" s="43"/>
      <c r="I66" s="176">
        <f>SUM(I61:I65)</f>
        <v>0</v>
      </c>
      <c r="J66" s="119"/>
    </row>
    <row r="67" spans="2:10" s="9" customFormat="1" x14ac:dyDescent="0.3">
      <c r="B67" s="126"/>
      <c r="C67" s="124"/>
      <c r="D67" s="43"/>
      <c r="E67" s="43"/>
      <c r="F67" s="43"/>
      <c r="G67" s="43"/>
      <c r="H67" s="43"/>
      <c r="J67" s="119"/>
    </row>
    <row r="68" spans="2:10" s="9" customFormat="1" ht="13.95" customHeight="1" x14ac:dyDescent="0.3">
      <c r="B68" s="126">
        <v>19</v>
      </c>
      <c r="C68" s="124"/>
      <c r="D68" s="374" t="s">
        <v>404</v>
      </c>
      <c r="E68" s="374"/>
      <c r="F68" s="374"/>
      <c r="G68" s="374"/>
      <c r="H68" s="374"/>
      <c r="I68" s="210" t="s">
        <v>1111</v>
      </c>
      <c r="J68" s="119"/>
    </row>
    <row r="69" spans="2:10" s="9" customFormat="1" ht="4.95" customHeight="1" x14ac:dyDescent="0.3">
      <c r="B69" s="126"/>
      <c r="C69" s="124"/>
      <c r="D69" s="125"/>
      <c r="E69" s="125"/>
      <c r="F69" s="125"/>
      <c r="G69" s="125"/>
      <c r="H69" s="125"/>
      <c r="J69" s="119"/>
    </row>
    <row r="70" spans="2:10" s="9" customFormat="1" ht="24" customHeight="1" x14ac:dyDescent="0.3">
      <c r="B70" s="126"/>
      <c r="C70" s="124">
        <v>19.100000000000001</v>
      </c>
      <c r="D70" s="125" t="s">
        <v>380</v>
      </c>
      <c r="E70" s="125"/>
      <c r="F70" s="125"/>
      <c r="G70" s="125"/>
      <c r="H70" s="125"/>
      <c r="J70" s="119"/>
    </row>
    <row r="71" spans="2:10" s="9" customFormat="1" ht="40.200000000000003" customHeight="1" x14ac:dyDescent="0.3">
      <c r="B71" s="126"/>
      <c r="C71" s="124"/>
      <c r="D71" s="385"/>
      <c r="E71" s="385"/>
      <c r="F71" s="385"/>
      <c r="G71" s="385"/>
      <c r="H71" s="385"/>
      <c r="J71" s="119"/>
    </row>
    <row r="72" spans="2:10" s="9" customFormat="1" ht="4.95" customHeight="1" x14ac:dyDescent="0.3">
      <c r="B72" s="126"/>
      <c r="C72" s="124"/>
      <c r="D72" s="125"/>
      <c r="E72" s="125"/>
      <c r="F72" s="125"/>
      <c r="G72" s="125"/>
      <c r="H72" s="125"/>
      <c r="J72" s="119"/>
    </row>
    <row r="73" spans="2:10" s="9" customFormat="1" ht="13.95" customHeight="1" x14ac:dyDescent="0.3">
      <c r="B73" s="126"/>
      <c r="C73" s="124">
        <v>19.2</v>
      </c>
      <c r="D73" s="374" t="s">
        <v>405</v>
      </c>
      <c r="E73" s="374"/>
      <c r="F73" s="374"/>
      <c r="G73" s="374"/>
      <c r="H73" s="374"/>
      <c r="I73" s="210"/>
      <c r="J73" s="119"/>
    </row>
    <row r="74" spans="2:10" s="9" customFormat="1" ht="13.95" customHeight="1" x14ac:dyDescent="0.3">
      <c r="B74" s="126"/>
      <c r="C74" s="124"/>
      <c r="D74" s="125"/>
      <c r="E74" s="125"/>
      <c r="F74" s="125"/>
      <c r="G74" s="125"/>
      <c r="H74" s="125"/>
      <c r="J74" s="119"/>
    </row>
    <row r="75" spans="2:10" s="9" customFormat="1" ht="13.95" customHeight="1" x14ac:dyDescent="0.3">
      <c r="B75" s="126"/>
      <c r="C75" s="124">
        <v>19.3</v>
      </c>
      <c r="D75" s="366" t="s">
        <v>406</v>
      </c>
      <c r="E75" s="366"/>
      <c r="F75" s="366"/>
      <c r="G75" s="366"/>
      <c r="H75" s="366"/>
      <c r="I75" s="210"/>
      <c r="J75" s="119"/>
    </row>
    <row r="76" spans="2:10" s="9" customFormat="1" ht="13.95" customHeight="1" x14ac:dyDescent="0.3">
      <c r="B76" s="126"/>
      <c r="C76" s="124"/>
      <c r="D76" s="43"/>
      <c r="E76" s="43"/>
      <c r="F76" s="43"/>
      <c r="G76" s="43"/>
      <c r="H76" s="43"/>
      <c r="J76" s="119"/>
    </row>
    <row r="77" spans="2:10" s="9" customFormat="1" ht="13.95" customHeight="1" x14ac:dyDescent="0.3">
      <c r="B77" s="41"/>
      <c r="C77" s="124">
        <v>19.399999999999999</v>
      </c>
      <c r="D77" s="366" t="s">
        <v>407</v>
      </c>
      <c r="E77" s="366"/>
      <c r="F77" s="366"/>
      <c r="G77" s="366"/>
      <c r="H77" s="366"/>
      <c r="I77" s="210"/>
      <c r="J77" s="119"/>
    </row>
    <row r="78" spans="2:10" s="9" customFormat="1" ht="13.95" customHeight="1" x14ac:dyDescent="0.3">
      <c r="B78" s="105"/>
      <c r="C78" s="42"/>
      <c r="D78" s="43"/>
      <c r="E78" s="43"/>
      <c r="F78" s="43"/>
      <c r="G78" s="43"/>
      <c r="H78" s="43"/>
      <c r="I78" s="153" t="s">
        <v>383</v>
      </c>
      <c r="J78" s="119"/>
    </row>
    <row r="79" spans="2:10" s="9" customFormat="1" ht="13.95" customHeight="1" x14ac:dyDescent="0.3">
      <c r="B79" s="105"/>
      <c r="C79" s="42"/>
      <c r="D79" s="43"/>
      <c r="E79" s="43"/>
      <c r="F79" s="43"/>
      <c r="G79" s="43"/>
      <c r="H79" s="43"/>
      <c r="I79" s="153"/>
      <c r="J79" s="119"/>
    </row>
    <row r="80" spans="2:10" s="9" customFormat="1" ht="13.95" customHeight="1" x14ac:dyDescent="0.3">
      <c r="B80" s="126"/>
      <c r="C80" s="124">
        <v>19.5</v>
      </c>
      <c r="D80" s="366" t="s">
        <v>408</v>
      </c>
      <c r="E80" s="366"/>
      <c r="F80" s="366"/>
      <c r="G80" s="366"/>
      <c r="H80" s="366"/>
      <c r="I80" s="210"/>
      <c r="J80" s="119"/>
    </row>
    <row r="81" spans="2:10" s="9" customFormat="1" ht="13.95" customHeight="1" x14ac:dyDescent="0.3">
      <c r="B81" s="105"/>
      <c r="C81" s="42"/>
      <c r="D81" s="43"/>
      <c r="E81" s="43"/>
      <c r="F81" s="43"/>
      <c r="G81" s="43"/>
      <c r="H81" s="43"/>
      <c r="J81" s="119"/>
    </row>
    <row r="82" spans="2:10" s="9" customFormat="1" ht="13.95" customHeight="1" x14ac:dyDescent="0.3">
      <c r="B82" s="126"/>
      <c r="C82" s="124">
        <v>19.600000000000001</v>
      </c>
      <c r="D82" s="366" t="s">
        <v>409</v>
      </c>
      <c r="E82" s="366"/>
      <c r="F82" s="366"/>
      <c r="G82" s="366"/>
      <c r="H82" s="366"/>
      <c r="I82" s="210"/>
      <c r="J82" s="119"/>
    </row>
    <row r="83" spans="2:10" s="9" customFormat="1" ht="13.95" customHeight="1" x14ac:dyDescent="0.3">
      <c r="B83" s="126"/>
      <c r="C83" s="124"/>
      <c r="D83" s="43"/>
      <c r="E83" s="43"/>
      <c r="F83" s="43"/>
      <c r="G83" s="43"/>
      <c r="H83" s="43"/>
      <c r="I83" s="153" t="s">
        <v>383</v>
      </c>
      <c r="J83" s="119"/>
    </row>
    <row r="84" spans="2:10" s="9" customFormat="1" ht="13.95" customHeight="1" x14ac:dyDescent="0.3">
      <c r="B84" s="368" t="s">
        <v>1102</v>
      </c>
      <c r="C84" s="369"/>
      <c r="D84" s="369"/>
      <c r="E84" s="369"/>
      <c r="F84" s="369"/>
      <c r="G84" s="369"/>
      <c r="H84" s="369"/>
      <c r="I84" s="369"/>
      <c r="J84" s="370"/>
    </row>
    <row r="85" spans="2:10" s="9" customFormat="1" ht="13.95" customHeight="1" x14ac:dyDescent="0.3">
      <c r="B85" s="126">
        <v>20</v>
      </c>
      <c r="C85" s="124"/>
      <c r="D85" s="366" t="s">
        <v>410</v>
      </c>
      <c r="E85" s="366"/>
      <c r="F85" s="366"/>
      <c r="G85" s="366"/>
      <c r="H85" s="366"/>
      <c r="I85" s="210"/>
      <c r="J85" s="119"/>
    </row>
    <row r="86" spans="2:10" s="9" customFormat="1" ht="13.95" customHeight="1" x14ac:dyDescent="0.3">
      <c r="B86" s="105"/>
      <c r="C86" s="42"/>
      <c r="D86" s="43"/>
      <c r="E86" s="43"/>
      <c r="F86" s="43"/>
      <c r="G86" s="43"/>
      <c r="H86" s="43"/>
      <c r="J86" s="119"/>
    </row>
    <row r="87" spans="2:10" s="9" customFormat="1" ht="13.95" customHeight="1" x14ac:dyDescent="0.3">
      <c r="B87" s="126"/>
      <c r="C87" s="124">
        <v>20.100000000000001</v>
      </c>
      <c r="D87" s="366" t="s">
        <v>411</v>
      </c>
      <c r="E87" s="366"/>
      <c r="F87" s="366"/>
      <c r="G87" s="366"/>
      <c r="H87" s="366"/>
      <c r="I87" s="210"/>
      <c r="J87" s="119"/>
    </row>
    <row r="88" spans="2:10" s="9" customFormat="1" ht="13.95" customHeight="1" x14ac:dyDescent="0.3">
      <c r="B88" s="126"/>
      <c r="C88" s="124"/>
      <c r="J88" s="119"/>
    </row>
    <row r="89" spans="2:10" s="9" customFormat="1" ht="13.95" customHeight="1" x14ac:dyDescent="0.3">
      <c r="B89" s="126"/>
      <c r="C89" s="124">
        <v>20.2</v>
      </c>
      <c r="D89" s="9" t="s">
        <v>412</v>
      </c>
      <c r="J89" s="119"/>
    </row>
    <row r="90" spans="2:10" s="9" customFormat="1" ht="57" customHeight="1" x14ac:dyDescent="0.3">
      <c r="B90" s="126"/>
      <c r="C90" s="123"/>
      <c r="D90" s="378"/>
      <c r="E90" s="379"/>
      <c r="F90" s="379"/>
      <c r="G90" s="379"/>
      <c r="H90" s="380"/>
      <c r="J90" s="119"/>
    </row>
    <row r="91" spans="2:10" s="9" customFormat="1" x14ac:dyDescent="0.3">
      <c r="B91" s="41"/>
      <c r="J91" s="119"/>
    </row>
    <row r="92" spans="2:10" s="9" customFormat="1" ht="13.95" customHeight="1" x14ac:dyDescent="0.3">
      <c r="B92" s="126">
        <v>21</v>
      </c>
      <c r="C92" s="123"/>
      <c r="D92" s="366" t="s">
        <v>413</v>
      </c>
      <c r="E92" s="366"/>
      <c r="F92" s="366"/>
      <c r="G92" s="366"/>
      <c r="H92" s="366"/>
      <c r="J92" s="119"/>
    </row>
    <row r="93" spans="2:10" s="9" customFormat="1" ht="4.95" customHeight="1" x14ac:dyDescent="0.3">
      <c r="B93" s="126"/>
      <c r="C93" s="123"/>
      <c r="D93" s="43"/>
      <c r="E93" s="43"/>
      <c r="F93" s="43"/>
      <c r="G93" s="43"/>
      <c r="H93" s="43"/>
      <c r="J93" s="119"/>
    </row>
    <row r="94" spans="2:10" s="9" customFormat="1" ht="20.25" customHeight="1" x14ac:dyDescent="0.3">
      <c r="B94" s="105"/>
      <c r="C94" s="42">
        <v>21.1</v>
      </c>
      <c r="D94" s="366" t="s">
        <v>414</v>
      </c>
      <c r="E94" s="366"/>
      <c r="F94" s="43"/>
      <c r="G94" s="43"/>
      <c r="H94" s="43"/>
      <c r="J94" s="119"/>
    </row>
    <row r="95" spans="2:10" s="9" customFormat="1" ht="4.95" customHeight="1" x14ac:dyDescent="0.3">
      <c r="B95" s="105"/>
      <c r="C95" s="42"/>
      <c r="D95" s="43"/>
      <c r="E95" s="43"/>
      <c r="F95" s="43"/>
      <c r="G95" s="43"/>
      <c r="H95" s="43"/>
      <c r="J95" s="119"/>
    </row>
    <row r="96" spans="2:10" s="9" customFormat="1" ht="57.75" customHeight="1" x14ac:dyDescent="0.3">
      <c r="B96" s="105"/>
      <c r="C96" s="42"/>
      <c r="D96" s="378"/>
      <c r="E96" s="379"/>
      <c r="F96" s="379"/>
      <c r="G96" s="379"/>
      <c r="H96" s="380"/>
      <c r="J96" s="119"/>
    </row>
    <row r="97" spans="2:10" s="9" customFormat="1" x14ac:dyDescent="0.3">
      <c r="B97" s="105"/>
      <c r="C97" s="42"/>
      <c r="D97" s="43"/>
      <c r="E97" s="43"/>
      <c r="F97" s="43"/>
      <c r="G97" s="43"/>
      <c r="H97" s="43"/>
      <c r="J97" s="119"/>
    </row>
    <row r="98" spans="2:10" s="9" customFormat="1" x14ac:dyDescent="0.3">
      <c r="B98" s="105"/>
      <c r="C98" s="42">
        <v>21.2</v>
      </c>
      <c r="D98" s="366" t="s">
        <v>415</v>
      </c>
      <c r="E98" s="366"/>
      <c r="F98" s="366"/>
      <c r="G98" s="366"/>
      <c r="H98" s="366"/>
      <c r="J98" s="119"/>
    </row>
    <row r="99" spans="2:10" s="9" customFormat="1" ht="4.95" customHeight="1" x14ac:dyDescent="0.3">
      <c r="B99" s="105"/>
      <c r="C99" s="42"/>
      <c r="D99" s="43"/>
      <c r="E99" s="43"/>
      <c r="F99" s="43"/>
      <c r="G99" s="43"/>
      <c r="H99" s="43"/>
      <c r="J99" s="119"/>
    </row>
    <row r="100" spans="2:10" s="9" customFormat="1" ht="58.5" customHeight="1" x14ac:dyDescent="0.3">
      <c r="B100" s="105"/>
      <c r="C100" s="42"/>
      <c r="D100" s="378"/>
      <c r="E100" s="379"/>
      <c r="F100" s="379"/>
      <c r="G100" s="379"/>
      <c r="H100" s="380"/>
      <c r="J100" s="119"/>
    </row>
    <row r="101" spans="2:10" s="9" customFormat="1" x14ac:dyDescent="0.3">
      <c r="B101" s="105"/>
      <c r="C101" s="42"/>
      <c r="J101" s="119"/>
    </row>
    <row r="102" spans="2:10" s="9" customFormat="1" ht="27" customHeight="1" x14ac:dyDescent="0.3">
      <c r="B102" s="105"/>
      <c r="C102" s="42">
        <v>21.3</v>
      </c>
      <c r="D102" s="366" t="s">
        <v>416</v>
      </c>
      <c r="E102" s="366"/>
      <c r="F102" s="366"/>
      <c r="G102" s="366"/>
      <c r="H102" s="366"/>
      <c r="J102" s="119"/>
    </row>
    <row r="103" spans="2:10" s="9" customFormat="1" ht="4.95" customHeight="1" x14ac:dyDescent="0.3">
      <c r="B103" s="105"/>
      <c r="C103" s="42"/>
      <c r="D103" s="43"/>
      <c r="E103" s="43"/>
      <c r="F103" s="43"/>
      <c r="G103" s="43"/>
      <c r="H103" s="43"/>
      <c r="J103" s="119"/>
    </row>
    <row r="104" spans="2:10" s="9" customFormat="1" ht="57.75" customHeight="1" x14ac:dyDescent="0.3">
      <c r="B104" s="105"/>
      <c r="C104" s="42"/>
      <c r="D104" s="378"/>
      <c r="E104" s="379"/>
      <c r="F104" s="379"/>
      <c r="G104" s="379"/>
      <c r="H104" s="380"/>
      <c r="J104" s="119"/>
    </row>
    <row r="105" spans="2:10" s="9" customFormat="1" ht="4.95" customHeight="1" x14ac:dyDescent="0.3">
      <c r="B105" s="105"/>
      <c r="C105" s="42"/>
      <c r="D105" s="43"/>
      <c r="E105" s="43"/>
      <c r="F105" s="43"/>
      <c r="G105" s="43"/>
      <c r="H105" s="43"/>
      <c r="J105" s="119"/>
    </row>
    <row r="106" spans="2:10" s="9" customFormat="1" ht="29.7" customHeight="1" x14ac:dyDescent="0.3">
      <c r="B106" s="127">
        <v>22</v>
      </c>
      <c r="C106" s="42"/>
      <c r="D106" s="366" t="s">
        <v>417</v>
      </c>
      <c r="E106" s="366"/>
      <c r="F106" s="366"/>
      <c r="G106" s="366"/>
      <c r="H106" s="366"/>
      <c r="I106" s="210"/>
      <c r="J106" s="119"/>
    </row>
    <row r="107" spans="2:10" s="9" customFormat="1" ht="4.95" customHeight="1" x14ac:dyDescent="0.3">
      <c r="B107" s="127"/>
      <c r="C107" s="42"/>
      <c r="D107" s="43"/>
      <c r="E107" s="43"/>
      <c r="F107" s="43"/>
      <c r="G107" s="43"/>
      <c r="H107" s="43"/>
      <c r="J107" s="119"/>
    </row>
    <row r="108" spans="2:10" s="9" customFormat="1" ht="24" customHeight="1" x14ac:dyDescent="0.3">
      <c r="B108" s="127">
        <v>23</v>
      </c>
      <c r="C108" s="42"/>
      <c r="D108" s="366" t="s">
        <v>418</v>
      </c>
      <c r="E108" s="366"/>
      <c r="F108" s="366"/>
      <c r="G108" s="366"/>
      <c r="H108" s="366"/>
      <c r="I108" s="210"/>
      <c r="J108" s="119"/>
    </row>
    <row r="109" spans="2:10" s="9" customFormat="1" ht="4.95" customHeight="1" x14ac:dyDescent="0.3">
      <c r="B109" s="127"/>
      <c r="C109" s="42"/>
      <c r="D109" s="43"/>
      <c r="E109" s="43"/>
      <c r="F109" s="43"/>
      <c r="G109" s="43"/>
      <c r="H109" s="43"/>
      <c r="J109" s="119"/>
    </row>
    <row r="110" spans="2:10" s="9" customFormat="1" ht="24" customHeight="1" x14ac:dyDescent="0.3">
      <c r="B110" s="127"/>
      <c r="C110" s="42">
        <v>23.1</v>
      </c>
      <c r="D110" s="366" t="s">
        <v>419</v>
      </c>
      <c r="E110" s="366"/>
      <c r="F110" s="366"/>
      <c r="G110" s="366"/>
      <c r="H110" s="366"/>
      <c r="I110" s="210"/>
      <c r="J110" s="119"/>
    </row>
    <row r="111" spans="2:10" s="9" customFormat="1" ht="4.95" customHeight="1" x14ac:dyDescent="0.3">
      <c r="B111" s="41"/>
      <c r="C111" s="42"/>
      <c r="D111" s="43"/>
      <c r="E111" s="43"/>
      <c r="F111" s="43"/>
      <c r="G111" s="43"/>
      <c r="H111" s="43"/>
      <c r="J111" s="119"/>
    </row>
    <row r="112" spans="2:10" s="9" customFormat="1" ht="27" customHeight="1" x14ac:dyDescent="0.3">
      <c r="B112" s="127"/>
      <c r="C112" s="42">
        <v>23.2</v>
      </c>
      <c r="D112" s="366" t="s">
        <v>420</v>
      </c>
      <c r="E112" s="366"/>
      <c r="F112" s="366"/>
      <c r="G112" s="366"/>
      <c r="H112" s="366"/>
      <c r="I112" s="210"/>
      <c r="J112" s="119"/>
    </row>
    <row r="113" spans="2:10" s="9" customFormat="1" ht="4.95" customHeight="1" x14ac:dyDescent="0.3">
      <c r="B113" s="41"/>
      <c r="C113" s="42"/>
      <c r="D113" s="43"/>
      <c r="E113" s="43"/>
      <c r="F113" s="43"/>
      <c r="G113" s="43"/>
      <c r="H113" s="43"/>
      <c r="J113" s="119"/>
    </row>
    <row r="114" spans="2:10" s="9" customFormat="1" ht="24" customHeight="1" x14ac:dyDescent="0.3">
      <c r="B114" s="41"/>
      <c r="C114" s="42">
        <v>23.3</v>
      </c>
      <c r="D114" s="366" t="s">
        <v>421</v>
      </c>
      <c r="E114" s="366"/>
      <c r="F114" s="366"/>
      <c r="G114" s="366"/>
      <c r="H114" s="366"/>
      <c r="I114" s="210"/>
      <c r="J114" s="119"/>
    </row>
    <row r="115" spans="2:10" s="9" customFormat="1" ht="14.7" customHeight="1" x14ac:dyDescent="0.3">
      <c r="B115" s="371" t="s">
        <v>1103</v>
      </c>
      <c r="C115" s="372"/>
      <c r="D115" s="372"/>
      <c r="E115" s="372"/>
      <c r="F115" s="372"/>
      <c r="G115" s="372"/>
      <c r="H115" s="372"/>
      <c r="I115" s="372"/>
      <c r="J115" s="373"/>
    </row>
    <row r="116" spans="2:10" s="9" customFormat="1" ht="24" customHeight="1" x14ac:dyDescent="0.3">
      <c r="B116" s="127">
        <v>24</v>
      </c>
      <c r="C116" s="42"/>
      <c r="D116" s="9" t="s">
        <v>422</v>
      </c>
      <c r="I116" s="210"/>
      <c r="J116" s="119"/>
    </row>
    <row r="117" spans="2:10" s="9" customFormat="1" ht="14.7" customHeight="1" x14ac:dyDescent="0.3">
      <c r="B117" s="127"/>
      <c r="C117" s="42"/>
      <c r="J117" s="119"/>
    </row>
    <row r="118" spans="2:10" s="9" customFormat="1" ht="24" customHeight="1" x14ac:dyDescent="0.3">
      <c r="B118" s="127">
        <v>25</v>
      </c>
      <c r="C118" s="42"/>
      <c r="D118" s="9" t="s">
        <v>423</v>
      </c>
      <c r="I118" s="210"/>
      <c r="J118" s="119"/>
    </row>
    <row r="119" spans="2:10" s="9" customFormat="1" x14ac:dyDescent="0.3">
      <c r="B119" s="41"/>
      <c r="C119" s="42"/>
      <c r="J119" s="119"/>
    </row>
    <row r="120" spans="2:10" s="9" customFormat="1" ht="29.4" customHeight="1" x14ac:dyDescent="0.3">
      <c r="B120" s="127">
        <v>26</v>
      </c>
      <c r="C120" s="42"/>
      <c r="D120" s="366" t="s">
        <v>424</v>
      </c>
      <c r="E120" s="366"/>
      <c r="F120" s="366"/>
      <c r="G120" s="366"/>
      <c r="J120" s="119"/>
    </row>
    <row r="121" spans="2:10" s="9" customFormat="1" x14ac:dyDescent="0.3">
      <c r="B121" s="41"/>
      <c r="C121" s="42"/>
      <c r="J121" s="119"/>
    </row>
    <row r="122" spans="2:10" s="9" customFormat="1" ht="24" customHeight="1" x14ac:dyDescent="0.3">
      <c r="B122" s="41"/>
      <c r="C122" s="42"/>
      <c r="D122" s="9" t="s">
        <v>425</v>
      </c>
      <c r="E122" s="210"/>
      <c r="J122" s="119"/>
    </row>
    <row r="123" spans="2:10" s="9" customFormat="1" ht="24" customHeight="1" x14ac:dyDescent="0.3">
      <c r="B123" s="41"/>
      <c r="C123" s="42"/>
      <c r="D123" s="9" t="s">
        <v>426</v>
      </c>
      <c r="E123" s="210"/>
      <c r="J123" s="119"/>
    </row>
    <row r="124" spans="2:10" s="9" customFormat="1" ht="24" customHeight="1" x14ac:dyDescent="0.3">
      <c r="B124" s="41"/>
      <c r="C124" s="42"/>
      <c r="D124" s="9" t="s">
        <v>427</v>
      </c>
      <c r="E124" s="210"/>
      <c r="J124" s="119"/>
    </row>
    <row r="125" spans="2:10" s="9" customFormat="1" ht="24" customHeight="1" x14ac:dyDescent="0.3">
      <c r="B125" s="41"/>
      <c r="C125" s="42"/>
      <c r="D125" s="9" t="s">
        <v>428</v>
      </c>
      <c r="E125" s="210"/>
      <c r="J125" s="119"/>
    </row>
    <row r="126" spans="2:10" s="9" customFormat="1" x14ac:dyDescent="0.3">
      <c r="B126" s="41"/>
      <c r="C126" s="42"/>
      <c r="J126" s="119"/>
    </row>
    <row r="127" spans="2:10" s="9" customFormat="1" x14ac:dyDescent="0.3">
      <c r="B127" s="41"/>
      <c r="C127" s="42"/>
      <c r="J127" s="119"/>
    </row>
    <row r="128" spans="2:10" s="9" customFormat="1" x14ac:dyDescent="0.3">
      <c r="B128" s="371" t="s">
        <v>1104</v>
      </c>
      <c r="C128" s="372"/>
      <c r="D128" s="372"/>
      <c r="E128" s="372"/>
      <c r="F128" s="372"/>
      <c r="G128" s="372"/>
      <c r="H128" s="372"/>
      <c r="I128" s="372"/>
      <c r="J128" s="373"/>
    </row>
    <row r="129" spans="2:10" x14ac:dyDescent="0.3">
      <c r="B129" s="22"/>
      <c r="C129" s="128"/>
      <c r="D129" s="23"/>
      <c r="E129" s="23"/>
      <c r="F129" s="23"/>
      <c r="G129" s="23"/>
      <c r="H129" s="23"/>
      <c r="I129" s="23"/>
      <c r="J129" s="8"/>
    </row>
  </sheetData>
  <sheetProtection algorithmName="SHA-512" hashValue="rrRX5zQqg4DHWAsplOr/9WMB9iINFKSKuh7jJ/WGVODymQB+iVLmwdtniWk6juvEDwTaB3zljuM6ttTJbV24pA==" saltValue="2EUNCaHDqwhkkigEAgI+LA==" spinCount="100000" sheet="1" objects="1" scenarios="1"/>
  <mergeCells count="60">
    <mergeCell ref="D10:H10"/>
    <mergeCell ref="D12:H12"/>
    <mergeCell ref="D14:H14"/>
    <mergeCell ref="D16:H16"/>
    <mergeCell ref="D3:J3"/>
    <mergeCell ref="D4:J4"/>
    <mergeCell ref="D5:J5"/>
    <mergeCell ref="D7:J7"/>
    <mergeCell ref="D8:J8"/>
    <mergeCell ref="D50:H50"/>
    <mergeCell ref="D27:H27"/>
    <mergeCell ref="D25:H25"/>
    <mergeCell ref="D73:H73"/>
    <mergeCell ref="D71:H71"/>
    <mergeCell ref="D52:G52"/>
    <mergeCell ref="G54:H54"/>
    <mergeCell ref="G53:H53"/>
    <mergeCell ref="G55:H55"/>
    <mergeCell ref="G56:H56"/>
    <mergeCell ref="G57:H57"/>
    <mergeCell ref="D60:G60"/>
    <mergeCell ref="G61:H61"/>
    <mergeCell ref="G62:H62"/>
    <mergeCell ref="G63:H63"/>
    <mergeCell ref="G64:H64"/>
    <mergeCell ref="D18:H18"/>
    <mergeCell ref="D23:H23"/>
    <mergeCell ref="D29:H29"/>
    <mergeCell ref="D46:H46"/>
    <mergeCell ref="D48:H48"/>
    <mergeCell ref="D20:H20"/>
    <mergeCell ref="B41:J41"/>
    <mergeCell ref="I1:J1"/>
    <mergeCell ref="D120:G120"/>
    <mergeCell ref="D32:H32"/>
    <mergeCell ref="D44:H44"/>
    <mergeCell ref="D102:H102"/>
    <mergeCell ref="D90:H90"/>
    <mergeCell ref="D96:H96"/>
    <mergeCell ref="D100:H100"/>
    <mergeCell ref="D104:H104"/>
    <mergeCell ref="D94:E94"/>
    <mergeCell ref="D98:H98"/>
    <mergeCell ref="D80:H80"/>
    <mergeCell ref="D82:H82"/>
    <mergeCell ref="D85:H85"/>
    <mergeCell ref="D87:H87"/>
    <mergeCell ref="D92:H92"/>
    <mergeCell ref="B84:J84"/>
    <mergeCell ref="B115:J115"/>
    <mergeCell ref="B128:J128"/>
    <mergeCell ref="G65:H65"/>
    <mergeCell ref="D68:H68"/>
    <mergeCell ref="D75:H75"/>
    <mergeCell ref="D77:H77"/>
    <mergeCell ref="D106:H106"/>
    <mergeCell ref="D108:H108"/>
    <mergeCell ref="D110:H110"/>
    <mergeCell ref="D112:H112"/>
    <mergeCell ref="D114:H114"/>
  </mergeCells>
  <dataValidations count="2">
    <dataValidation type="list" allowBlank="1" showInputMessage="1" showErrorMessage="1" sqref="I10 I118 I87 I48 I23:I27 I80 I85 I106:I113 I18:I21 I68:I69 I72:I73" xr:uid="{00000000-0002-0000-0600-000000000000}">
      <formula1>"Yes, No"</formula1>
    </dataValidation>
    <dataValidation type="list" allowBlank="1" showInputMessage="1" showErrorMessage="1" sqref="I114" xr:uid="{54015AAB-9967-4BCD-9B78-63F78715289E}">
      <formula1>"Yes, No, N/A"</formula1>
    </dataValidation>
  </dataValidations>
  <pageMargins left="0.7" right="0.7" top="0.75" bottom="0.75" header="0.3" footer="0.3"/>
  <pageSetup scale="77" fitToHeight="0" orientation="landscape" r:id="rId1"/>
  <rowBreaks count="3" manualBreakCount="3">
    <brk id="42" max="10" man="1"/>
    <brk id="84" max="10" man="1"/>
    <brk id="115"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CCCE7-712E-4520-B8B6-9C9738FD34D8}">
  <sheetPr>
    <pageSetUpPr fitToPage="1"/>
  </sheetPr>
  <dimension ref="B1:K52"/>
  <sheetViews>
    <sheetView view="pageBreakPreview" topLeftCell="A42" zoomScaleNormal="100" zoomScaleSheetLayoutView="100" workbookViewId="0">
      <selection activeCell="E45" sqref="E45"/>
    </sheetView>
  </sheetViews>
  <sheetFormatPr defaultColWidth="8.6640625" defaultRowHeight="14.4" x14ac:dyDescent="0.3"/>
  <cols>
    <col min="1" max="1" width="2.6640625" style="51" customWidth="1"/>
    <col min="2" max="2" width="4.33203125" style="51" customWidth="1"/>
    <col min="3" max="3" width="5.5546875" style="58" customWidth="1"/>
    <col min="4" max="4" width="56" style="51" customWidth="1"/>
    <col min="5" max="6" width="12.6640625" style="51" customWidth="1"/>
    <col min="7" max="7" width="11.44140625" style="51" customWidth="1"/>
    <col min="8" max="8" width="9.33203125" style="51" customWidth="1"/>
    <col min="9" max="9" width="12.6640625" style="51" customWidth="1"/>
    <col min="10" max="10" width="8.6640625" style="51"/>
    <col min="11" max="11" width="7.5546875" style="51" customWidth="1"/>
    <col min="12" max="16384" width="8.6640625" style="51"/>
  </cols>
  <sheetData>
    <row r="1" spans="2:11" ht="15.6" x14ac:dyDescent="0.3">
      <c r="B1" s="52"/>
      <c r="C1" s="53"/>
      <c r="D1" s="54"/>
      <c r="E1" s="54"/>
      <c r="F1" s="54"/>
      <c r="G1" s="54"/>
      <c r="H1" s="54"/>
      <c r="I1" s="54"/>
      <c r="J1" s="390" t="s">
        <v>0</v>
      </c>
      <c r="K1" s="391"/>
    </row>
    <row r="2" spans="2:11" x14ac:dyDescent="0.3">
      <c r="B2" s="56"/>
      <c r="K2" s="57"/>
    </row>
    <row r="3" spans="2:11" ht="18" customHeight="1" x14ac:dyDescent="0.45">
      <c r="B3" s="56"/>
      <c r="C3" s="266" t="str">
        <f>Cover!C4</f>
        <v>FORM 13</v>
      </c>
      <c r="D3" s="266"/>
      <c r="E3" s="266"/>
      <c r="F3" s="266"/>
      <c r="G3" s="266"/>
      <c r="H3" s="266"/>
      <c r="I3" s="266"/>
      <c r="J3" s="266"/>
      <c r="K3" s="57"/>
    </row>
    <row r="4" spans="2:11" ht="18" customHeight="1" x14ac:dyDescent="0.45">
      <c r="B4" s="56"/>
      <c r="C4" s="266" t="str">
        <f>Cover!$C$5</f>
        <v>ANNUAL INFORMATION RETURN</v>
      </c>
      <c r="D4" s="266"/>
      <c r="E4" s="266"/>
      <c r="F4" s="266"/>
      <c r="G4" s="266"/>
      <c r="H4" s="266"/>
      <c r="I4" s="266"/>
      <c r="J4" s="266"/>
      <c r="K4" s="57"/>
    </row>
    <row r="5" spans="2:11" ht="18" customHeight="1" x14ac:dyDescent="0.45">
      <c r="B5" s="56"/>
      <c r="C5" s="266" t="str">
        <f>Cover!$C$6</f>
        <v>TRUST AND CORPORATE SERVICES PROVIDERS</v>
      </c>
      <c r="D5" s="266"/>
      <c r="E5" s="266"/>
      <c r="F5" s="266"/>
      <c r="G5" s="266"/>
      <c r="H5" s="266"/>
      <c r="I5" s="266"/>
      <c r="J5" s="266"/>
      <c r="K5" s="57"/>
    </row>
    <row r="6" spans="2:11" ht="10.199999999999999" customHeight="1" x14ac:dyDescent="0.45">
      <c r="B6" s="56"/>
      <c r="D6" s="59"/>
      <c r="K6" s="57"/>
    </row>
    <row r="7" spans="2:11" ht="18" customHeight="1" x14ac:dyDescent="0.35">
      <c r="B7" s="56"/>
      <c r="C7" s="267" t="s">
        <v>429</v>
      </c>
      <c r="D7" s="267"/>
      <c r="E7" s="267"/>
      <c r="F7" s="267"/>
      <c r="G7" s="267"/>
      <c r="H7" s="267"/>
      <c r="I7" s="267"/>
      <c r="J7" s="267"/>
      <c r="K7" s="57"/>
    </row>
    <row r="8" spans="2:11" ht="18" customHeight="1" x14ac:dyDescent="0.35">
      <c r="B8" s="56"/>
      <c r="C8" s="267" t="s">
        <v>430</v>
      </c>
      <c r="D8" s="267"/>
      <c r="E8" s="267"/>
      <c r="F8" s="267"/>
      <c r="G8" s="267"/>
      <c r="H8" s="267"/>
      <c r="I8" s="267"/>
      <c r="J8" s="267"/>
      <c r="K8" s="57"/>
    </row>
    <row r="9" spans="2:11" ht="11.25" customHeight="1" x14ac:dyDescent="0.35">
      <c r="B9" s="56"/>
      <c r="D9" s="60"/>
      <c r="E9" s="60"/>
      <c r="F9" s="60"/>
      <c r="G9" s="60"/>
      <c r="H9" s="60"/>
      <c r="I9" s="60"/>
      <c r="J9" s="60"/>
      <c r="K9" s="57"/>
    </row>
    <row r="10" spans="2:11" s="62" customFormat="1" ht="9" customHeight="1" x14ac:dyDescent="0.3">
      <c r="B10" s="66"/>
      <c r="C10" s="67"/>
      <c r="K10" s="65"/>
    </row>
    <row r="11" spans="2:11" s="62" customFormat="1" ht="24" customHeight="1" x14ac:dyDescent="0.3">
      <c r="B11" s="63">
        <v>27</v>
      </c>
      <c r="C11" s="64"/>
      <c r="D11" s="392" t="s">
        <v>431</v>
      </c>
      <c r="E11" s="392"/>
      <c r="F11" s="392"/>
      <c r="G11" s="392"/>
      <c r="H11" s="70"/>
      <c r="I11" s="194"/>
      <c r="J11" s="71"/>
      <c r="K11" s="65"/>
    </row>
    <row r="12" spans="2:11" s="62" customFormat="1" ht="4.95" customHeight="1" x14ac:dyDescent="0.3">
      <c r="B12" s="66"/>
      <c r="C12" s="67"/>
      <c r="D12" s="71"/>
      <c r="E12" s="71"/>
      <c r="F12" s="71"/>
      <c r="G12" s="71"/>
      <c r="H12" s="71"/>
      <c r="I12" s="71"/>
      <c r="J12" s="71"/>
      <c r="K12" s="65"/>
    </row>
    <row r="13" spans="2:11" s="62" customFormat="1" x14ac:dyDescent="0.3">
      <c r="B13" s="63"/>
      <c r="C13" s="68">
        <v>27.1</v>
      </c>
      <c r="D13" s="148" t="s">
        <v>432</v>
      </c>
      <c r="E13" s="148"/>
      <c r="F13" s="148"/>
      <c r="G13" s="148"/>
      <c r="H13" s="148"/>
      <c r="I13" s="71"/>
      <c r="J13" s="71"/>
      <c r="K13" s="65"/>
    </row>
    <row r="14" spans="2:11" s="62" customFormat="1" ht="7.2" customHeight="1" x14ac:dyDescent="0.3">
      <c r="B14" s="66"/>
      <c r="C14" s="67"/>
      <c r="D14" s="148"/>
      <c r="E14" s="148"/>
      <c r="F14" s="148"/>
      <c r="G14" s="148"/>
      <c r="H14" s="148"/>
      <c r="I14" s="71"/>
      <c r="J14" s="71"/>
      <c r="K14" s="65"/>
    </row>
    <row r="15" spans="2:11" s="62" customFormat="1" ht="24" customHeight="1" x14ac:dyDescent="0.3">
      <c r="B15" s="66"/>
      <c r="C15" s="67" t="s">
        <v>9</v>
      </c>
      <c r="D15" s="71" t="s">
        <v>433</v>
      </c>
      <c r="E15" s="71"/>
      <c r="F15" s="71"/>
      <c r="G15" s="215"/>
      <c r="H15" s="148"/>
      <c r="I15" s="71"/>
      <c r="J15" s="71"/>
      <c r="K15" s="65"/>
    </row>
    <row r="16" spans="2:11" s="62" customFormat="1" ht="24" customHeight="1" x14ac:dyDescent="0.3">
      <c r="B16" s="66"/>
      <c r="C16" s="67" t="s">
        <v>11</v>
      </c>
      <c r="D16" s="393" t="s">
        <v>434</v>
      </c>
      <c r="E16" s="393"/>
      <c r="F16" s="394"/>
      <c r="G16" s="215"/>
      <c r="H16" s="148"/>
      <c r="I16" s="71"/>
      <c r="J16" s="71"/>
      <c r="K16" s="65"/>
    </row>
    <row r="17" spans="2:11" s="62" customFormat="1" ht="24" customHeight="1" x14ac:dyDescent="0.3">
      <c r="B17" s="66"/>
      <c r="C17" s="67" t="s">
        <v>13</v>
      </c>
      <c r="D17" s="395" t="s">
        <v>435</v>
      </c>
      <c r="E17" s="395"/>
      <c r="F17" s="396"/>
      <c r="G17" s="215"/>
      <c r="H17" s="148"/>
      <c r="I17" s="71"/>
      <c r="J17" s="71"/>
      <c r="K17" s="65"/>
    </row>
    <row r="18" spans="2:11" s="62" customFormat="1" ht="24" customHeight="1" x14ac:dyDescent="0.3">
      <c r="B18" s="66"/>
      <c r="C18" s="67" t="s">
        <v>15</v>
      </c>
      <c r="D18" s="395" t="s">
        <v>436</v>
      </c>
      <c r="E18" s="395"/>
      <c r="F18" s="396"/>
      <c r="G18" s="215"/>
      <c r="H18" s="148"/>
      <c r="I18" s="71"/>
      <c r="J18" s="71"/>
      <c r="K18" s="65"/>
    </row>
    <row r="19" spans="2:11" s="62" customFormat="1" ht="24" customHeight="1" x14ac:dyDescent="0.3">
      <c r="B19" s="66"/>
      <c r="C19" s="67" t="s">
        <v>17</v>
      </c>
      <c r="D19" s="395" t="s">
        <v>437</v>
      </c>
      <c r="E19" s="395"/>
      <c r="F19" s="396"/>
      <c r="G19" s="215"/>
      <c r="H19" s="148"/>
      <c r="I19" s="71"/>
      <c r="J19" s="71"/>
      <c r="K19" s="65"/>
    </row>
    <row r="20" spans="2:11" s="62" customFormat="1" ht="24" customHeight="1" x14ac:dyDescent="0.3">
      <c r="B20" s="66"/>
      <c r="C20" s="67" t="s">
        <v>19</v>
      </c>
      <c r="D20" s="395" t="s">
        <v>438</v>
      </c>
      <c r="E20" s="395"/>
      <c r="F20" s="396"/>
      <c r="G20" s="215"/>
      <c r="H20" s="148"/>
      <c r="I20" s="71"/>
      <c r="J20" s="71"/>
      <c r="K20" s="65"/>
    </row>
    <row r="21" spans="2:11" s="62" customFormat="1" ht="24" customHeight="1" x14ac:dyDescent="0.3">
      <c r="B21" s="66"/>
      <c r="C21" s="67" t="s">
        <v>23</v>
      </c>
      <c r="D21" s="395" t="s">
        <v>439</v>
      </c>
      <c r="E21" s="395"/>
      <c r="F21" s="396"/>
      <c r="G21" s="215"/>
      <c r="H21" s="148"/>
      <c r="I21" s="71"/>
      <c r="J21" s="71"/>
      <c r="K21" s="65"/>
    </row>
    <row r="22" spans="2:11" s="62" customFormat="1" ht="4.95" customHeight="1" x14ac:dyDescent="0.3">
      <c r="B22" s="66"/>
      <c r="C22" s="67"/>
      <c r="D22" s="71"/>
      <c r="E22" s="71"/>
      <c r="F22" s="71"/>
      <c r="G22" s="71"/>
      <c r="H22" s="71"/>
      <c r="I22" s="71"/>
      <c r="J22" s="71"/>
      <c r="K22" s="65"/>
    </row>
    <row r="23" spans="2:11" s="62" customFormat="1" x14ac:dyDescent="0.3">
      <c r="B23" s="66"/>
      <c r="C23" s="67"/>
      <c r="D23" s="71" t="s">
        <v>1082</v>
      </c>
      <c r="E23" s="71"/>
      <c r="F23" s="71"/>
      <c r="G23" s="71"/>
      <c r="H23" s="71"/>
      <c r="I23" s="71"/>
      <c r="J23" s="71"/>
      <c r="K23" s="65"/>
    </row>
    <row r="24" spans="2:11" s="62" customFormat="1" x14ac:dyDescent="0.3">
      <c r="B24" s="66"/>
      <c r="C24" s="67"/>
      <c r="D24" s="428"/>
      <c r="E24" s="429"/>
      <c r="F24" s="429"/>
      <c r="G24" s="430"/>
      <c r="H24" s="71"/>
      <c r="I24" s="71"/>
      <c r="J24" s="71"/>
      <c r="K24" s="65"/>
    </row>
    <row r="25" spans="2:11" s="62" customFormat="1" ht="4.8" customHeight="1" x14ac:dyDescent="0.3">
      <c r="B25" s="66"/>
      <c r="C25" s="67"/>
      <c r="D25" s="71"/>
      <c r="E25" s="71"/>
      <c r="F25" s="71"/>
      <c r="G25" s="71"/>
      <c r="H25" s="71"/>
      <c r="I25" s="71"/>
      <c r="J25" s="71"/>
      <c r="K25" s="65"/>
    </row>
    <row r="26" spans="2:11" s="62" customFormat="1" x14ac:dyDescent="0.3">
      <c r="B26" s="66"/>
      <c r="C26" s="67"/>
      <c r="D26" s="71"/>
      <c r="E26" s="71"/>
      <c r="F26" s="71"/>
      <c r="G26" s="71"/>
      <c r="H26" s="71"/>
      <c r="I26" s="71"/>
      <c r="J26" s="71"/>
      <c r="K26" s="65"/>
    </row>
    <row r="27" spans="2:11" s="62" customFormat="1" ht="35.4" customHeight="1" x14ac:dyDescent="0.3">
      <c r="B27" s="63"/>
      <c r="C27" s="68">
        <v>27.2</v>
      </c>
      <c r="D27" s="392" t="s">
        <v>440</v>
      </c>
      <c r="E27" s="392"/>
      <c r="F27" s="392"/>
      <c r="G27" s="392"/>
      <c r="H27" s="392"/>
      <c r="I27" s="194"/>
      <c r="J27" s="71"/>
      <c r="K27" s="65"/>
    </row>
    <row r="28" spans="2:11" s="62" customFormat="1" ht="4.95" customHeight="1" x14ac:dyDescent="0.3">
      <c r="B28" s="66"/>
      <c r="C28" s="67"/>
      <c r="D28" s="149"/>
      <c r="E28" s="149"/>
      <c r="F28" s="149"/>
      <c r="G28" s="150"/>
      <c r="H28" s="150"/>
      <c r="I28" s="71"/>
      <c r="J28" s="71"/>
      <c r="K28" s="65"/>
    </row>
    <row r="29" spans="2:11" s="62" customFormat="1" ht="4.95" customHeight="1" x14ac:dyDescent="0.3">
      <c r="B29" s="66"/>
      <c r="C29" s="67"/>
      <c r="D29" s="149"/>
      <c r="E29" s="149"/>
      <c r="F29" s="149"/>
      <c r="G29" s="150"/>
      <c r="H29" s="150"/>
      <c r="I29" s="71"/>
      <c r="J29" s="71"/>
      <c r="K29" s="65"/>
    </row>
    <row r="30" spans="2:11" s="62" customFormat="1" x14ac:dyDescent="0.3">
      <c r="B30" s="63"/>
      <c r="C30" s="68">
        <v>27.3</v>
      </c>
      <c r="D30" s="150" t="s">
        <v>441</v>
      </c>
      <c r="E30" s="149"/>
      <c r="F30" s="149"/>
      <c r="G30" s="149"/>
      <c r="H30" s="149"/>
      <c r="I30" s="71"/>
      <c r="J30" s="71"/>
      <c r="K30" s="65"/>
    </row>
    <row r="31" spans="2:11" s="62" customFormat="1" ht="4.95" customHeight="1" x14ac:dyDescent="0.3">
      <c r="B31" s="66"/>
      <c r="C31" s="67"/>
      <c r="K31" s="65"/>
    </row>
    <row r="32" spans="2:11" s="62" customFormat="1" ht="45" customHeight="1" x14ac:dyDescent="0.3">
      <c r="B32" s="66"/>
      <c r="C32" s="67"/>
      <c r="D32" s="399"/>
      <c r="E32" s="399"/>
      <c r="F32" s="399"/>
      <c r="G32" s="399"/>
      <c r="H32" s="399"/>
      <c r="I32" s="399"/>
      <c r="J32" s="399"/>
      <c r="K32" s="65"/>
    </row>
    <row r="33" spans="2:11" s="62" customFormat="1" x14ac:dyDescent="0.3">
      <c r="B33" s="397" t="s">
        <v>1105</v>
      </c>
      <c r="C33" s="398"/>
      <c r="D33" s="398"/>
      <c r="E33" s="398"/>
      <c r="F33" s="398"/>
      <c r="G33" s="398"/>
      <c r="H33" s="398"/>
      <c r="I33" s="398"/>
      <c r="J33" s="398"/>
      <c r="K33" s="65"/>
    </row>
    <row r="34" spans="2:11" s="62" customFormat="1" x14ac:dyDescent="0.3">
      <c r="B34" s="66"/>
      <c r="C34" s="67"/>
      <c r="D34" s="67"/>
      <c r="E34" s="67"/>
      <c r="F34" s="67"/>
      <c r="G34" s="67"/>
      <c r="H34" s="67"/>
      <c r="I34" s="67"/>
      <c r="J34" s="67"/>
      <c r="K34" s="65"/>
    </row>
    <row r="35" spans="2:11" s="62" customFormat="1" x14ac:dyDescent="0.3">
      <c r="B35" s="66"/>
      <c r="C35" s="67"/>
      <c r="D35" s="67"/>
      <c r="E35" s="67"/>
      <c r="F35" s="67"/>
      <c r="G35" s="67"/>
      <c r="H35" s="67"/>
      <c r="I35" s="67"/>
      <c r="J35" s="67"/>
      <c r="K35" s="65"/>
    </row>
    <row r="36" spans="2:11" s="62" customFormat="1" ht="25.2" customHeight="1" x14ac:dyDescent="0.3">
      <c r="B36" s="63">
        <v>28</v>
      </c>
      <c r="C36" s="64"/>
      <c r="D36" s="392" t="s">
        <v>442</v>
      </c>
      <c r="E36" s="392"/>
      <c r="F36" s="392"/>
      <c r="G36" s="392"/>
      <c r="H36" s="392"/>
      <c r="I36" s="194"/>
      <c r="J36" s="71"/>
      <c r="K36" s="65"/>
    </row>
    <row r="37" spans="2:11" s="62" customFormat="1" x14ac:dyDescent="0.3">
      <c r="B37" s="66"/>
      <c r="C37" s="67"/>
      <c r="K37" s="65"/>
    </row>
    <row r="38" spans="2:11" s="62" customFormat="1" x14ac:dyDescent="0.3">
      <c r="B38" s="177">
        <v>29</v>
      </c>
      <c r="C38" s="67"/>
      <c r="D38" s="392" t="s">
        <v>443</v>
      </c>
      <c r="E38" s="392"/>
      <c r="F38" s="392"/>
      <c r="G38" s="392"/>
      <c r="H38" s="392"/>
      <c r="K38" s="65"/>
    </row>
    <row r="39" spans="2:11" s="62" customFormat="1" ht="6" customHeight="1" x14ac:dyDescent="0.3">
      <c r="B39" s="66"/>
      <c r="C39" s="67"/>
      <c r="K39" s="65"/>
    </row>
    <row r="40" spans="2:11" s="62" customFormat="1" ht="24" customHeight="1" x14ac:dyDescent="0.3">
      <c r="B40" s="66"/>
      <c r="C40" s="67"/>
      <c r="D40" s="62" t="s">
        <v>444</v>
      </c>
      <c r="G40" s="194"/>
      <c r="K40" s="65"/>
    </row>
    <row r="41" spans="2:11" s="62" customFormat="1" ht="24" customHeight="1" x14ac:dyDescent="0.3">
      <c r="B41" s="66"/>
      <c r="C41" s="67"/>
      <c r="D41" s="62" t="s">
        <v>445</v>
      </c>
      <c r="G41" s="194"/>
      <c r="K41" s="65"/>
    </row>
    <row r="42" spans="2:11" s="62" customFormat="1" ht="24" customHeight="1" x14ac:dyDescent="0.3">
      <c r="B42" s="66"/>
      <c r="C42" s="67"/>
      <c r="D42" s="62" t="s">
        <v>446</v>
      </c>
      <c r="G42" s="194"/>
      <c r="K42" s="65"/>
    </row>
    <row r="43" spans="2:11" s="62" customFormat="1" ht="24" customHeight="1" x14ac:dyDescent="0.3">
      <c r="B43" s="66"/>
      <c r="C43" s="67"/>
      <c r="D43" s="62" t="s">
        <v>447</v>
      </c>
      <c r="G43" s="194"/>
      <c r="K43" s="65"/>
    </row>
    <row r="44" spans="2:11" s="62" customFormat="1" ht="24" customHeight="1" x14ac:dyDescent="0.3">
      <c r="B44" s="66"/>
      <c r="C44" s="67"/>
      <c r="D44" s="62" t="s">
        <v>448</v>
      </c>
      <c r="G44" s="194"/>
      <c r="K44" s="65"/>
    </row>
    <row r="45" spans="2:11" s="62" customFormat="1" ht="24" customHeight="1" x14ac:dyDescent="0.3">
      <c r="B45" s="66"/>
      <c r="C45" s="67"/>
      <c r="D45" s="62" t="s">
        <v>449</v>
      </c>
      <c r="G45" s="194"/>
      <c r="K45" s="65"/>
    </row>
    <row r="46" spans="2:11" s="62" customFormat="1" ht="15.6" customHeight="1" x14ac:dyDescent="0.3">
      <c r="B46" s="73"/>
      <c r="C46" s="67"/>
      <c r="K46" s="65"/>
    </row>
    <row r="47" spans="2:11" s="62" customFormat="1" ht="14.7" customHeight="1" x14ac:dyDescent="0.3">
      <c r="B47" s="63"/>
      <c r="C47" s="67"/>
      <c r="D47" s="69"/>
      <c r="F47" s="69"/>
      <c r="K47" s="65"/>
    </row>
    <row r="48" spans="2:11" s="62" customFormat="1" x14ac:dyDescent="0.3">
      <c r="B48" s="397" t="s">
        <v>1106</v>
      </c>
      <c r="C48" s="398"/>
      <c r="D48" s="398"/>
      <c r="E48" s="398"/>
      <c r="F48" s="398"/>
      <c r="G48" s="398"/>
      <c r="H48" s="398"/>
      <c r="I48" s="398"/>
      <c r="J48" s="398"/>
      <c r="K48" s="65"/>
    </row>
    <row r="49" spans="2:11" s="62" customFormat="1" x14ac:dyDescent="0.3">
      <c r="B49" s="74"/>
      <c r="C49" s="75"/>
      <c r="D49" s="76"/>
      <c r="E49" s="76"/>
      <c r="F49" s="76"/>
      <c r="G49" s="76"/>
      <c r="H49" s="76"/>
      <c r="I49" s="76"/>
      <c r="J49" s="76"/>
      <c r="K49" s="77"/>
    </row>
    <row r="50" spans="2:11" s="62" customFormat="1" x14ac:dyDescent="0.3">
      <c r="C50" s="67"/>
    </row>
    <row r="51" spans="2:11" s="62" customFormat="1" x14ac:dyDescent="0.3">
      <c r="C51" s="67"/>
    </row>
    <row r="52" spans="2:11" s="62" customFormat="1" x14ac:dyDescent="0.3">
      <c r="C52" s="67"/>
    </row>
  </sheetData>
  <sheetProtection algorithmName="SHA-512" hashValue="UKrGQjnqPJxFm7V+dAjwmk7gRM2y4hs2xbutPOZs3JdSQmFBoArIkw2CikRtzZU77kY/PfcfmCkkkXpYGnclhw==" saltValue="wkSf6CKXA/ohlQ1ES0iJmg==" spinCount="100000" sheet="1" objects="1" scenarios="1"/>
  <mergeCells count="20">
    <mergeCell ref="B48:J48"/>
    <mergeCell ref="D20:F20"/>
    <mergeCell ref="D21:F21"/>
    <mergeCell ref="D38:H38"/>
    <mergeCell ref="D32:J32"/>
    <mergeCell ref="D36:H36"/>
    <mergeCell ref="D27:H27"/>
    <mergeCell ref="B33:J33"/>
    <mergeCell ref="D24:G24"/>
    <mergeCell ref="D11:G11"/>
    <mergeCell ref="D16:F16"/>
    <mergeCell ref="D17:F17"/>
    <mergeCell ref="D18:F18"/>
    <mergeCell ref="D19:F19"/>
    <mergeCell ref="C8:J8"/>
    <mergeCell ref="J1:K1"/>
    <mergeCell ref="C3:J3"/>
    <mergeCell ref="C4:J4"/>
    <mergeCell ref="C5:J5"/>
    <mergeCell ref="C7:J7"/>
  </mergeCells>
  <dataValidations count="1">
    <dataValidation type="list" allowBlank="1" showInputMessage="1" showErrorMessage="1" sqref="I11 I27" xr:uid="{53350BFE-9DC4-4D6C-B36F-2144C68A9C10}">
      <formula1>"Yes, No"</formula1>
    </dataValidation>
  </dataValidations>
  <pageMargins left="0.7" right="0.7" top="0.75" bottom="0.75" header="0.3" footer="0.3"/>
  <pageSetup scale="85" fitToHeight="0" orientation="landscape" r:id="rId1"/>
  <rowBreaks count="1" manualBreakCount="1">
    <brk id="34"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1:K72"/>
  <sheetViews>
    <sheetView view="pageBreakPreview" topLeftCell="A27" zoomScaleNormal="100" zoomScaleSheetLayoutView="100" workbookViewId="0">
      <selection activeCell="G70" sqref="G70"/>
    </sheetView>
  </sheetViews>
  <sheetFormatPr defaultColWidth="8.6640625" defaultRowHeight="14.4" x14ac:dyDescent="0.3"/>
  <cols>
    <col min="1" max="1" width="2.6640625" style="51" customWidth="1"/>
    <col min="2" max="2" width="4.33203125" style="51" customWidth="1"/>
    <col min="3" max="3" width="5.5546875" style="58" customWidth="1"/>
    <col min="4" max="4" width="17.33203125" style="51" customWidth="1"/>
    <col min="5" max="10" width="15.6640625" style="51" customWidth="1"/>
    <col min="11" max="11" width="7.5546875" style="51" customWidth="1"/>
    <col min="12" max="12" width="3.88671875" style="51" customWidth="1"/>
    <col min="13" max="16384" width="8.6640625" style="51"/>
  </cols>
  <sheetData>
    <row r="1" spans="2:11" ht="15.6" x14ac:dyDescent="0.3">
      <c r="B1" s="52"/>
      <c r="C1" s="53"/>
      <c r="D1" s="54"/>
      <c r="E1" s="54"/>
      <c r="F1" s="54"/>
      <c r="G1" s="54"/>
      <c r="H1" s="54"/>
      <c r="I1" s="54"/>
      <c r="J1" s="390" t="s">
        <v>0</v>
      </c>
      <c r="K1" s="391"/>
    </row>
    <row r="2" spans="2:11" x14ac:dyDescent="0.3">
      <c r="B2" s="56"/>
      <c r="K2" s="57"/>
    </row>
    <row r="3" spans="2:11" ht="18" customHeight="1" x14ac:dyDescent="0.45">
      <c r="B3" s="56"/>
      <c r="C3" s="266" t="str">
        <f>Cover!C4</f>
        <v>FORM 13</v>
      </c>
      <c r="D3" s="266"/>
      <c r="E3" s="266"/>
      <c r="F3" s="266"/>
      <c r="G3" s="266"/>
      <c r="H3" s="266"/>
      <c r="I3" s="266"/>
      <c r="J3" s="266"/>
      <c r="K3" s="57"/>
    </row>
    <row r="4" spans="2:11" ht="18" customHeight="1" x14ac:dyDescent="0.45">
      <c r="B4" s="56"/>
      <c r="C4" s="266" t="str">
        <f>Cover!$C$5</f>
        <v>ANNUAL INFORMATION RETURN</v>
      </c>
      <c r="D4" s="266"/>
      <c r="E4" s="266"/>
      <c r="F4" s="266"/>
      <c r="G4" s="266"/>
      <c r="H4" s="266"/>
      <c r="I4" s="266"/>
      <c r="J4" s="266"/>
      <c r="K4" s="57"/>
    </row>
    <row r="5" spans="2:11" ht="18" customHeight="1" x14ac:dyDescent="0.45">
      <c r="B5" s="56"/>
      <c r="C5" s="266" t="str">
        <f>Cover!$C$6</f>
        <v>TRUST AND CORPORATE SERVICES PROVIDERS</v>
      </c>
      <c r="D5" s="266"/>
      <c r="E5" s="266"/>
      <c r="F5" s="266"/>
      <c r="G5" s="266"/>
      <c r="H5" s="266"/>
      <c r="I5" s="266"/>
      <c r="J5" s="266"/>
      <c r="K5" s="57"/>
    </row>
    <row r="6" spans="2:11" ht="10.199999999999999" customHeight="1" x14ac:dyDescent="0.45">
      <c r="B6" s="56"/>
      <c r="D6" s="59"/>
      <c r="K6" s="57"/>
    </row>
    <row r="7" spans="2:11" ht="18" customHeight="1" x14ac:dyDescent="0.35">
      <c r="B7" s="56"/>
      <c r="C7" s="267" t="s">
        <v>450</v>
      </c>
      <c r="D7" s="267"/>
      <c r="E7" s="267"/>
      <c r="F7" s="267"/>
      <c r="G7" s="267"/>
      <c r="H7" s="267"/>
      <c r="I7" s="267"/>
      <c r="J7" s="267"/>
      <c r="K7" s="57"/>
    </row>
    <row r="8" spans="2:11" ht="18" customHeight="1" x14ac:dyDescent="0.35">
      <c r="B8" s="56"/>
      <c r="C8" s="267" t="s">
        <v>451</v>
      </c>
      <c r="D8" s="267"/>
      <c r="E8" s="267"/>
      <c r="F8" s="267"/>
      <c r="G8" s="267"/>
      <c r="H8" s="267"/>
      <c r="I8" s="267"/>
      <c r="J8" s="267"/>
      <c r="K8" s="57"/>
    </row>
    <row r="9" spans="2:11" ht="11.25" customHeight="1" x14ac:dyDescent="0.35">
      <c r="B9" s="56"/>
      <c r="D9" s="60"/>
      <c r="E9" s="60"/>
      <c r="F9" s="60"/>
      <c r="G9" s="60"/>
      <c r="H9" s="60"/>
      <c r="I9" s="60"/>
      <c r="J9" s="60"/>
      <c r="K9" s="57"/>
    </row>
    <row r="10" spans="2:11" s="62" customFormat="1" ht="33" customHeight="1" x14ac:dyDescent="0.3">
      <c r="B10" s="183">
        <v>30</v>
      </c>
      <c r="C10" s="184"/>
      <c r="D10" s="255" t="s">
        <v>452</v>
      </c>
      <c r="E10" s="255"/>
      <c r="F10" s="255"/>
      <c r="G10" s="255"/>
      <c r="H10" s="255"/>
      <c r="I10" s="194"/>
      <c r="K10" s="65"/>
    </row>
    <row r="11" spans="2:11" s="62" customFormat="1" ht="4.95" customHeight="1" x14ac:dyDescent="0.3">
      <c r="B11" s="66"/>
      <c r="C11" s="67"/>
      <c r="K11" s="65"/>
    </row>
    <row r="12" spans="2:11" s="62" customFormat="1" ht="13.95" customHeight="1" x14ac:dyDescent="0.3">
      <c r="B12" s="63"/>
      <c r="C12" s="68">
        <v>30.1</v>
      </c>
      <c r="D12" s="62" t="s">
        <v>453</v>
      </c>
      <c r="K12" s="65"/>
    </row>
    <row r="13" spans="2:11" s="62" customFormat="1" ht="40.200000000000003" customHeight="1" x14ac:dyDescent="0.3">
      <c r="B13" s="66"/>
      <c r="C13" s="67"/>
      <c r="D13" s="399"/>
      <c r="E13" s="399"/>
      <c r="F13" s="399"/>
      <c r="G13" s="399"/>
      <c r="H13" s="399"/>
      <c r="I13" s="399"/>
      <c r="J13" s="399"/>
      <c r="K13" s="65"/>
    </row>
    <row r="14" spans="2:11" s="62" customFormat="1" ht="4.95" customHeight="1" x14ac:dyDescent="0.3">
      <c r="B14" s="66"/>
      <c r="C14" s="67"/>
      <c r="D14" s="69"/>
      <c r="E14" s="69"/>
      <c r="F14" s="69"/>
      <c r="G14" s="69"/>
      <c r="H14" s="69"/>
      <c r="I14" s="69"/>
      <c r="J14" s="69"/>
      <c r="K14" s="65"/>
    </row>
    <row r="15" spans="2:11" s="62" customFormat="1" ht="46.5" customHeight="1" x14ac:dyDescent="0.3">
      <c r="B15" s="66"/>
      <c r="C15" s="67">
        <v>30.2</v>
      </c>
      <c r="D15" s="407" t="s">
        <v>454</v>
      </c>
      <c r="E15" s="407"/>
      <c r="F15" s="407"/>
      <c r="G15" s="407"/>
      <c r="H15" s="407"/>
      <c r="I15" s="194"/>
      <c r="J15" s="69"/>
      <c r="K15" s="65"/>
    </row>
    <row r="16" spans="2:11" s="62" customFormat="1" ht="4.95" customHeight="1" x14ac:dyDescent="0.3">
      <c r="B16" s="66"/>
      <c r="C16" s="67"/>
      <c r="D16" s="69"/>
      <c r="E16" s="69"/>
      <c r="F16" s="69"/>
      <c r="G16" s="69"/>
      <c r="H16" s="69"/>
      <c r="J16" s="69"/>
      <c r="K16" s="65"/>
    </row>
    <row r="17" spans="2:11" s="62" customFormat="1" ht="14.7" customHeight="1" x14ac:dyDescent="0.3">
      <c r="B17" s="66"/>
      <c r="C17" s="67">
        <v>30.3</v>
      </c>
      <c r="D17" s="62" t="s">
        <v>453</v>
      </c>
      <c r="E17" s="69"/>
      <c r="F17" s="69"/>
      <c r="G17" s="69"/>
      <c r="H17" s="69"/>
      <c r="J17" s="69"/>
      <c r="K17" s="65"/>
    </row>
    <row r="18" spans="2:11" s="62" customFormat="1" ht="40.200000000000003" customHeight="1" x14ac:dyDescent="0.3">
      <c r="B18" s="66"/>
      <c r="C18" s="67"/>
      <c r="D18" s="399"/>
      <c r="E18" s="399"/>
      <c r="F18" s="399"/>
      <c r="G18" s="399"/>
      <c r="H18" s="399"/>
      <c r="I18" s="399"/>
      <c r="J18" s="399"/>
      <c r="K18" s="65"/>
    </row>
    <row r="19" spans="2:11" s="62" customFormat="1" ht="4.95" customHeight="1" x14ac:dyDescent="0.3">
      <c r="B19" s="66"/>
      <c r="C19" s="67"/>
      <c r="D19" s="69"/>
      <c r="E19" s="69"/>
      <c r="F19" s="69"/>
      <c r="G19" s="69"/>
      <c r="H19" s="69"/>
      <c r="I19" s="69"/>
      <c r="J19" s="69"/>
      <c r="K19" s="65"/>
    </row>
    <row r="20" spans="2:11" s="62" customFormat="1" ht="13.95" customHeight="1" x14ac:dyDescent="0.3">
      <c r="B20" s="66"/>
      <c r="C20" s="67">
        <v>30.4</v>
      </c>
      <c r="D20" s="407" t="s">
        <v>455</v>
      </c>
      <c r="E20" s="407"/>
      <c r="F20" s="407"/>
      <c r="G20" s="407"/>
      <c r="H20" s="407"/>
      <c r="I20" s="194"/>
      <c r="J20" s="69"/>
      <c r="K20" s="65"/>
    </row>
    <row r="21" spans="2:11" s="62" customFormat="1" ht="14.7" customHeight="1" x14ac:dyDescent="0.3">
      <c r="B21" s="66"/>
      <c r="C21" s="67"/>
      <c r="D21" s="69"/>
      <c r="E21" s="69"/>
      <c r="F21" s="69"/>
      <c r="G21" s="69"/>
      <c r="H21" s="69"/>
      <c r="I21" s="69"/>
      <c r="J21" s="69"/>
      <c r="K21" s="65"/>
    </row>
    <row r="22" spans="2:11" s="62" customFormat="1" ht="33.6" customHeight="1" x14ac:dyDescent="0.3">
      <c r="B22" s="183">
        <v>31</v>
      </c>
      <c r="C22" s="184"/>
      <c r="D22" s="255" t="s">
        <v>456</v>
      </c>
      <c r="E22" s="255"/>
      <c r="F22" s="255"/>
      <c r="G22" s="255"/>
      <c r="H22" s="255"/>
      <c r="I22" s="194"/>
      <c r="K22" s="65"/>
    </row>
    <row r="23" spans="2:11" s="62" customFormat="1" ht="4.95" customHeight="1" x14ac:dyDescent="0.3">
      <c r="B23" s="66"/>
      <c r="C23" s="67"/>
      <c r="K23" s="65"/>
    </row>
    <row r="24" spans="2:11" s="62" customFormat="1" ht="13.95" customHeight="1" x14ac:dyDescent="0.3">
      <c r="B24" s="63"/>
      <c r="C24" s="68">
        <v>31.1</v>
      </c>
      <c r="D24" s="62" t="s">
        <v>457</v>
      </c>
      <c r="I24" s="194"/>
      <c r="K24" s="65"/>
    </row>
    <row r="25" spans="2:11" s="62" customFormat="1" ht="12.6" customHeight="1" x14ac:dyDescent="0.3">
      <c r="B25" s="66"/>
      <c r="C25" s="67"/>
      <c r="I25" s="154" t="s">
        <v>383</v>
      </c>
      <c r="K25" s="65"/>
    </row>
    <row r="26" spans="2:11" s="62" customFormat="1" ht="9.75" customHeight="1" x14ac:dyDescent="0.3">
      <c r="B26" s="66"/>
      <c r="C26" s="67"/>
      <c r="I26" s="154"/>
      <c r="K26" s="65"/>
    </row>
    <row r="27" spans="2:11" s="62" customFormat="1" ht="29.25" customHeight="1" x14ac:dyDescent="0.3">
      <c r="B27" s="63"/>
      <c r="C27" s="68">
        <v>31.2</v>
      </c>
      <c r="D27" s="407" t="s">
        <v>458</v>
      </c>
      <c r="E27" s="407"/>
      <c r="F27" s="407"/>
      <c r="G27" s="407"/>
      <c r="H27" s="407"/>
      <c r="I27" s="194"/>
      <c r="K27" s="65"/>
    </row>
    <row r="28" spans="2:11" s="62" customFormat="1" x14ac:dyDescent="0.3">
      <c r="B28" s="397" t="s">
        <v>1107</v>
      </c>
      <c r="C28" s="398"/>
      <c r="D28" s="398"/>
      <c r="E28" s="398"/>
      <c r="F28" s="398"/>
      <c r="G28" s="398"/>
      <c r="H28" s="398"/>
      <c r="I28" s="398"/>
      <c r="J28" s="398"/>
      <c r="K28" s="400"/>
    </row>
    <row r="29" spans="2:11" s="62" customFormat="1" ht="37.200000000000003" customHeight="1" x14ac:dyDescent="0.3">
      <c r="B29" s="183">
        <v>32</v>
      </c>
      <c r="C29" s="184"/>
      <c r="D29" s="255" t="s">
        <v>459</v>
      </c>
      <c r="E29" s="255"/>
      <c r="F29" s="255"/>
      <c r="G29" s="255"/>
      <c r="H29" s="255"/>
      <c r="I29" s="194"/>
      <c r="K29" s="65"/>
    </row>
    <row r="30" spans="2:11" s="62" customFormat="1" ht="4.95" customHeight="1" x14ac:dyDescent="0.3">
      <c r="B30" s="66"/>
      <c r="C30" s="67"/>
      <c r="K30" s="65"/>
    </row>
    <row r="31" spans="2:11" s="62" customFormat="1" ht="24" customHeight="1" x14ac:dyDescent="0.3">
      <c r="B31" s="63"/>
      <c r="C31" s="68">
        <v>32.1</v>
      </c>
      <c r="D31" s="62" t="s">
        <v>460</v>
      </c>
      <c r="K31" s="65"/>
    </row>
    <row r="32" spans="2:11" s="62" customFormat="1" ht="40.200000000000003" customHeight="1" x14ac:dyDescent="0.3">
      <c r="B32" s="66"/>
      <c r="C32" s="67"/>
      <c r="D32" s="399"/>
      <c r="E32" s="399"/>
      <c r="F32" s="399"/>
      <c r="G32" s="399"/>
      <c r="H32" s="399"/>
      <c r="I32" s="399"/>
      <c r="J32" s="399"/>
      <c r="K32" s="65"/>
    </row>
    <row r="33" spans="2:11" s="62" customFormat="1" ht="4.95" customHeight="1" x14ac:dyDescent="0.3">
      <c r="B33" s="66"/>
      <c r="C33" s="67"/>
      <c r="K33" s="65"/>
    </row>
    <row r="34" spans="2:11" s="62" customFormat="1" ht="32.25" customHeight="1" x14ac:dyDescent="0.3">
      <c r="B34" s="183">
        <v>33</v>
      </c>
      <c r="C34" s="184"/>
      <c r="D34" s="408" t="s">
        <v>461</v>
      </c>
      <c r="E34" s="408"/>
      <c r="F34" s="408"/>
      <c r="G34" s="408"/>
      <c r="H34" s="408"/>
      <c r="I34" s="194"/>
      <c r="J34" s="71"/>
      <c r="K34" s="65"/>
    </row>
    <row r="35" spans="2:11" s="62" customFormat="1" ht="4.95" customHeight="1" x14ac:dyDescent="0.3">
      <c r="B35" s="66"/>
      <c r="C35" s="67"/>
      <c r="K35" s="65"/>
    </row>
    <row r="36" spans="2:11" s="62" customFormat="1" ht="34.950000000000003" customHeight="1" x14ac:dyDescent="0.3">
      <c r="B36" s="63"/>
      <c r="C36" s="68">
        <v>33.1</v>
      </c>
      <c r="D36" s="392" t="s">
        <v>462</v>
      </c>
      <c r="E36" s="392"/>
      <c r="F36" s="392"/>
      <c r="G36" s="392"/>
      <c r="H36" s="392"/>
      <c r="I36" s="148"/>
      <c r="K36" s="65"/>
    </row>
    <row r="37" spans="2:11" s="62" customFormat="1" ht="7.5" customHeight="1" x14ac:dyDescent="0.3">
      <c r="B37" s="66"/>
      <c r="C37" s="67"/>
      <c r="K37" s="65"/>
    </row>
    <row r="38" spans="2:11" s="62" customFormat="1" ht="40.200000000000003" customHeight="1" x14ac:dyDescent="0.3">
      <c r="B38" s="66"/>
      <c r="C38" s="67"/>
      <c r="D38" s="399"/>
      <c r="E38" s="399"/>
      <c r="F38" s="399"/>
      <c r="G38" s="399"/>
      <c r="H38" s="399"/>
      <c r="I38" s="399"/>
      <c r="J38" s="399"/>
      <c r="K38" s="65"/>
    </row>
    <row r="39" spans="2:11" s="62" customFormat="1" ht="4.95" customHeight="1" x14ac:dyDescent="0.3">
      <c r="B39" s="66"/>
      <c r="C39" s="67"/>
      <c r="K39" s="65"/>
    </row>
    <row r="40" spans="2:11" s="62" customFormat="1" ht="32.4" customHeight="1" x14ac:dyDescent="0.3">
      <c r="B40" s="183">
        <v>34</v>
      </c>
      <c r="C40" s="184"/>
      <c r="D40" s="255" t="s">
        <v>463</v>
      </c>
      <c r="E40" s="255"/>
      <c r="F40" s="255"/>
      <c r="G40" s="255"/>
      <c r="H40" s="255"/>
      <c r="I40" s="194"/>
      <c r="K40" s="65"/>
    </row>
    <row r="41" spans="2:11" s="62" customFormat="1" ht="4.95" customHeight="1" x14ac:dyDescent="0.3">
      <c r="B41" s="66"/>
      <c r="C41" s="67"/>
      <c r="K41" s="65"/>
    </row>
    <row r="42" spans="2:11" s="62" customFormat="1" ht="28.2" customHeight="1" x14ac:dyDescent="0.3">
      <c r="B42" s="63"/>
      <c r="C42" s="68">
        <v>34.1</v>
      </c>
      <c r="D42" s="407" t="s">
        <v>464</v>
      </c>
      <c r="E42" s="407"/>
      <c r="F42" s="407"/>
      <c r="G42" s="407"/>
      <c r="H42" s="412"/>
      <c r="I42" s="194"/>
      <c r="K42" s="65"/>
    </row>
    <row r="43" spans="2:11" s="62" customFormat="1" ht="4.95" customHeight="1" x14ac:dyDescent="0.3">
      <c r="B43" s="66"/>
      <c r="C43" s="67"/>
      <c r="K43" s="65"/>
    </row>
    <row r="44" spans="2:11" s="62" customFormat="1" ht="30" customHeight="1" x14ac:dyDescent="0.3">
      <c r="B44" s="63"/>
      <c r="C44" s="68">
        <v>34.200000000000003</v>
      </c>
      <c r="D44" s="407" t="s">
        <v>465</v>
      </c>
      <c r="E44" s="407"/>
      <c r="F44" s="407"/>
      <c r="G44" s="407"/>
      <c r="H44" s="407"/>
      <c r="K44" s="72"/>
    </row>
    <row r="45" spans="2:11" s="62" customFormat="1" ht="4.95" customHeight="1" x14ac:dyDescent="0.3">
      <c r="B45" s="63"/>
      <c r="C45" s="68"/>
      <c r="D45" s="69"/>
      <c r="E45" s="69"/>
      <c r="F45" s="69"/>
      <c r="G45" s="69"/>
      <c r="H45" s="69"/>
      <c r="K45" s="65"/>
    </row>
    <row r="46" spans="2:11" s="62" customFormat="1" ht="40.200000000000003" customHeight="1" x14ac:dyDescent="0.3">
      <c r="B46" s="63"/>
      <c r="C46" s="68"/>
      <c r="D46" s="401"/>
      <c r="E46" s="402"/>
      <c r="F46" s="402"/>
      <c r="G46" s="402"/>
      <c r="H46" s="402"/>
      <c r="I46" s="402"/>
      <c r="J46" s="403"/>
      <c r="K46" s="65"/>
    </row>
    <row r="47" spans="2:11" s="62" customFormat="1" ht="4.95" customHeight="1" x14ac:dyDescent="0.3">
      <c r="B47" s="73"/>
      <c r="C47" s="67"/>
      <c r="K47" s="65"/>
    </row>
    <row r="48" spans="2:11" s="62" customFormat="1" ht="37.5" customHeight="1" x14ac:dyDescent="0.3">
      <c r="B48" s="183">
        <v>35</v>
      </c>
      <c r="C48" s="185"/>
      <c r="D48" s="255" t="s">
        <v>466</v>
      </c>
      <c r="E48" s="255"/>
      <c r="F48" s="255"/>
      <c r="G48" s="255"/>
      <c r="H48" s="255"/>
      <c r="I48" s="194"/>
      <c r="K48" s="65"/>
    </row>
    <row r="49" spans="2:11" s="62" customFormat="1" ht="16.95" customHeight="1" x14ac:dyDescent="0.3">
      <c r="B49" s="413" t="s">
        <v>1108</v>
      </c>
      <c r="C49" s="414"/>
      <c r="D49" s="414"/>
      <c r="E49" s="414"/>
      <c r="F49" s="414"/>
      <c r="G49" s="414"/>
      <c r="H49" s="414"/>
      <c r="I49" s="414"/>
      <c r="J49" s="414"/>
      <c r="K49" s="415"/>
    </row>
    <row r="50" spans="2:11" s="62" customFormat="1" ht="18" customHeight="1" x14ac:dyDescent="0.3">
      <c r="B50" s="73"/>
      <c r="C50" s="67">
        <v>35.1</v>
      </c>
      <c r="D50" s="62" t="s">
        <v>467</v>
      </c>
      <c r="K50" s="65"/>
    </row>
    <row r="51" spans="2:11" s="62" customFormat="1" ht="4.95" customHeight="1" x14ac:dyDescent="0.3">
      <c r="B51" s="73"/>
      <c r="C51" s="67"/>
      <c r="K51" s="65"/>
    </row>
    <row r="52" spans="2:11" s="62" customFormat="1" ht="43.5" customHeight="1" x14ac:dyDescent="0.3">
      <c r="B52" s="73"/>
      <c r="C52" s="67"/>
      <c r="D52" s="166" t="s">
        <v>468</v>
      </c>
      <c r="E52" s="166" t="s">
        <v>469</v>
      </c>
      <c r="F52" s="167" t="s">
        <v>470</v>
      </c>
      <c r="G52" s="167" t="s">
        <v>471</v>
      </c>
      <c r="H52" s="404" t="s">
        <v>472</v>
      </c>
      <c r="I52" s="405"/>
      <c r="J52" s="406"/>
      <c r="K52" s="65"/>
    </row>
    <row r="53" spans="2:11" s="62" customFormat="1" ht="15.6" customHeight="1" x14ac:dyDescent="0.3">
      <c r="B53" s="73"/>
      <c r="C53" s="67"/>
      <c r="D53" s="216"/>
      <c r="E53" s="216"/>
      <c r="F53" s="216"/>
      <c r="G53" s="216"/>
      <c r="H53" s="399"/>
      <c r="I53" s="399"/>
      <c r="J53" s="399"/>
      <c r="K53" s="65"/>
    </row>
    <row r="54" spans="2:11" s="62" customFormat="1" ht="15.6" customHeight="1" x14ac:dyDescent="0.3">
      <c r="B54" s="73"/>
      <c r="C54" s="67"/>
      <c r="D54" s="216"/>
      <c r="E54" s="216"/>
      <c r="F54" s="216"/>
      <c r="G54" s="216"/>
      <c r="H54" s="399"/>
      <c r="I54" s="399"/>
      <c r="J54" s="399"/>
      <c r="K54" s="65"/>
    </row>
    <row r="55" spans="2:11" s="62" customFormat="1" ht="15.6" customHeight="1" x14ac:dyDescent="0.3">
      <c r="B55" s="73"/>
      <c r="C55" s="67"/>
      <c r="D55" s="216"/>
      <c r="E55" s="216"/>
      <c r="F55" s="216"/>
      <c r="G55" s="216"/>
      <c r="H55" s="399"/>
      <c r="I55" s="399"/>
      <c r="J55" s="399"/>
      <c r="K55" s="65"/>
    </row>
    <row r="56" spans="2:11" s="62" customFormat="1" ht="15.6" customHeight="1" x14ac:dyDescent="0.3">
      <c r="B56" s="73"/>
      <c r="C56" s="67"/>
      <c r="D56" s="216"/>
      <c r="E56" s="216"/>
      <c r="F56" s="216"/>
      <c r="G56" s="216"/>
      <c r="H56" s="399"/>
      <c r="I56" s="399"/>
      <c r="J56" s="399"/>
      <c r="K56" s="65"/>
    </row>
    <row r="57" spans="2:11" s="62" customFormat="1" ht="15.6" customHeight="1" x14ac:dyDescent="0.3">
      <c r="B57" s="73"/>
      <c r="C57" s="67"/>
      <c r="D57" s="216"/>
      <c r="E57" s="216"/>
      <c r="F57" s="216"/>
      <c r="G57" s="216"/>
      <c r="H57" s="399"/>
      <c r="I57" s="399"/>
      <c r="J57" s="399"/>
      <c r="K57" s="65"/>
    </row>
    <row r="58" spans="2:11" s="62" customFormat="1" ht="4.95" customHeight="1" x14ac:dyDescent="0.3">
      <c r="B58" s="73"/>
      <c r="C58" s="67"/>
      <c r="D58" s="69"/>
      <c r="E58" s="69"/>
      <c r="F58" s="69"/>
      <c r="G58" s="69"/>
      <c r="H58" s="69"/>
      <c r="I58" s="69"/>
      <c r="J58" s="69"/>
      <c r="K58" s="65"/>
    </row>
    <row r="59" spans="2:11" s="62" customFormat="1" ht="40.200000000000003" customHeight="1" x14ac:dyDescent="0.3">
      <c r="B59" s="73"/>
      <c r="C59" s="67">
        <v>35.200000000000003</v>
      </c>
      <c r="D59" s="407" t="s">
        <v>473</v>
      </c>
      <c r="E59" s="407"/>
      <c r="F59" s="407"/>
      <c r="G59" s="407"/>
      <c r="H59" s="412"/>
      <c r="I59" s="194"/>
      <c r="J59" s="69"/>
      <c r="K59" s="65"/>
    </row>
    <row r="60" spans="2:11" s="62" customFormat="1" ht="4.95" customHeight="1" x14ac:dyDescent="0.3">
      <c r="B60" s="73"/>
      <c r="C60" s="67"/>
      <c r="K60" s="65"/>
    </row>
    <row r="61" spans="2:11" s="62" customFormat="1" ht="33" customHeight="1" x14ac:dyDescent="0.3">
      <c r="B61" s="183">
        <v>36</v>
      </c>
      <c r="C61" s="185"/>
      <c r="D61" s="255" t="s">
        <v>474</v>
      </c>
      <c r="E61" s="255"/>
      <c r="F61" s="255"/>
      <c r="G61" s="255"/>
      <c r="H61" s="255"/>
      <c r="I61" s="194"/>
      <c r="K61" s="65"/>
    </row>
    <row r="62" spans="2:11" s="62" customFormat="1" ht="4.95" customHeight="1" x14ac:dyDescent="0.3">
      <c r="B62" s="63"/>
      <c r="C62" s="67"/>
      <c r="D62" s="69"/>
      <c r="E62" s="69"/>
      <c r="F62" s="69"/>
      <c r="G62" s="69"/>
      <c r="H62" s="69"/>
      <c r="K62" s="65"/>
    </row>
    <row r="63" spans="2:11" s="62" customFormat="1" ht="41.4" customHeight="1" x14ac:dyDescent="0.3">
      <c r="B63" s="183">
        <v>37</v>
      </c>
      <c r="C63" s="84"/>
      <c r="D63" s="255" t="s">
        <v>475</v>
      </c>
      <c r="E63" s="255"/>
      <c r="F63" s="255"/>
      <c r="G63" s="255"/>
      <c r="H63" s="255"/>
      <c r="K63" s="65"/>
    </row>
    <row r="64" spans="2:11" s="62" customFormat="1" ht="19.2" customHeight="1" x14ac:dyDescent="0.3">
      <c r="B64" s="63"/>
      <c r="C64" s="67"/>
      <c r="D64" s="180" t="s">
        <v>476</v>
      </c>
      <c r="E64" s="216"/>
      <c r="F64" s="69"/>
      <c r="G64" s="69"/>
      <c r="H64" s="69"/>
      <c r="K64" s="65"/>
    </row>
    <row r="65" spans="2:11" s="62" customFormat="1" x14ac:dyDescent="0.3">
      <c r="B65" s="63"/>
      <c r="C65" s="67"/>
      <c r="D65" s="180" t="s">
        <v>477</v>
      </c>
      <c r="E65" s="216"/>
      <c r="F65" s="69"/>
      <c r="G65" s="69"/>
      <c r="H65" s="69"/>
      <c r="K65" s="65"/>
    </row>
    <row r="66" spans="2:11" s="62" customFormat="1" ht="25.95" customHeight="1" x14ac:dyDescent="0.3">
      <c r="B66" s="63"/>
      <c r="C66" s="67"/>
      <c r="D66" s="180" t="s">
        <v>478</v>
      </c>
      <c r="E66" s="194"/>
      <c r="F66" s="69" t="s">
        <v>479</v>
      </c>
      <c r="G66" s="409"/>
      <c r="H66" s="410"/>
      <c r="I66" s="411"/>
      <c r="K66" s="65"/>
    </row>
    <row r="67" spans="2:11" s="62" customFormat="1" ht="14.7" customHeight="1" x14ac:dyDescent="0.3">
      <c r="B67" s="63"/>
      <c r="C67" s="67"/>
      <c r="D67" s="69"/>
      <c r="F67" s="69"/>
      <c r="K67" s="65"/>
    </row>
    <row r="68" spans="2:11" s="62" customFormat="1" x14ac:dyDescent="0.3">
      <c r="B68" s="397" t="s">
        <v>1109</v>
      </c>
      <c r="C68" s="398"/>
      <c r="D68" s="398"/>
      <c r="E68" s="398"/>
      <c r="F68" s="398"/>
      <c r="G68" s="398"/>
      <c r="H68" s="398"/>
      <c r="I68" s="398"/>
      <c r="J68" s="398"/>
      <c r="K68" s="400"/>
    </row>
    <row r="69" spans="2:11" s="62" customFormat="1" x14ac:dyDescent="0.3">
      <c r="B69" s="74"/>
      <c r="C69" s="75"/>
      <c r="D69" s="76"/>
      <c r="E69" s="76"/>
      <c r="F69" s="76"/>
      <c r="G69" s="76"/>
      <c r="H69" s="76"/>
      <c r="I69" s="76"/>
      <c r="J69" s="76"/>
      <c r="K69" s="77"/>
    </row>
    <row r="70" spans="2:11" s="62" customFormat="1" x14ac:dyDescent="0.3">
      <c r="C70" s="67"/>
    </row>
    <row r="71" spans="2:11" s="62" customFormat="1" x14ac:dyDescent="0.3">
      <c r="C71" s="67"/>
    </row>
    <row r="72" spans="2:11" s="62" customFormat="1" x14ac:dyDescent="0.3">
      <c r="C72" s="67"/>
    </row>
  </sheetData>
  <sheetProtection algorithmName="SHA-512" hashValue="YGVuQrc9QhJh8LVVxVlbmsMD/+IILByTDNScoEnkc/GmMB6jH89FBSAv2JG84qsvjxJGjR2hGh7ANqoGovdJBw==" saltValue="3ib+yIC3PHENkJ08dT4khg==" spinCount="100000" sheet="1" objects="1" scenarios="1"/>
  <mergeCells count="36">
    <mergeCell ref="G66:I66"/>
    <mergeCell ref="D36:H36"/>
    <mergeCell ref="D22:H22"/>
    <mergeCell ref="D27:H27"/>
    <mergeCell ref="D63:H63"/>
    <mergeCell ref="D42:H42"/>
    <mergeCell ref="D59:H59"/>
    <mergeCell ref="B49:K49"/>
    <mergeCell ref="C3:J3"/>
    <mergeCell ref="C4:J4"/>
    <mergeCell ref="C5:J5"/>
    <mergeCell ref="C7:J7"/>
    <mergeCell ref="C8:J8"/>
    <mergeCell ref="D13:J13"/>
    <mergeCell ref="D38:J38"/>
    <mergeCell ref="D34:H34"/>
    <mergeCell ref="D15:H15"/>
    <mergeCell ref="D18:J18"/>
    <mergeCell ref="D20:H20"/>
    <mergeCell ref="B28:K28"/>
    <mergeCell ref="B68:K68"/>
    <mergeCell ref="J1:K1"/>
    <mergeCell ref="D46:J46"/>
    <mergeCell ref="D48:H48"/>
    <mergeCell ref="H52:J52"/>
    <mergeCell ref="D61:H61"/>
    <mergeCell ref="H53:J53"/>
    <mergeCell ref="H54:J54"/>
    <mergeCell ref="H55:J55"/>
    <mergeCell ref="H56:J56"/>
    <mergeCell ref="H57:J57"/>
    <mergeCell ref="D40:H40"/>
    <mergeCell ref="D44:H44"/>
    <mergeCell ref="D10:H10"/>
    <mergeCell ref="D29:H29"/>
    <mergeCell ref="D32:J32"/>
  </mergeCells>
  <dataValidations count="2">
    <dataValidation type="list" allowBlank="1" showInputMessage="1" showErrorMessage="1" sqref="I10 I29 I34 I40 I42 I22 I27 I59 I48" xr:uid="{00000000-0002-0000-0700-000000000000}">
      <formula1>"Yes, No"</formula1>
    </dataValidation>
    <dataValidation type="list" allowBlank="1" showInputMessage="1" showErrorMessage="1" sqref="I15:I17 I20" xr:uid="{8D5ABDB1-A42E-40E2-9804-6B9ABEF70D90}">
      <formula1>"Yes, No, N/A"</formula1>
    </dataValidation>
  </dataValidations>
  <pageMargins left="0.7" right="0.7" top="0.75" bottom="0.75" header="0.3" footer="0.3"/>
  <pageSetup scale="90" fitToHeight="0" orientation="landscape" r:id="rId1"/>
  <rowBreaks count="2" manualBreakCount="2">
    <brk id="28" max="11" man="1"/>
    <brk id="49" max="1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CE64C-7C0E-4091-94FE-C1CCAE95DC38}">
  <dimension ref="B2:H29"/>
  <sheetViews>
    <sheetView view="pageBreakPreview" topLeftCell="A17" zoomScaleNormal="100" zoomScaleSheetLayoutView="100" workbookViewId="0">
      <selection activeCell="C24" sqref="C24:H24"/>
    </sheetView>
  </sheetViews>
  <sheetFormatPr defaultColWidth="8.6640625" defaultRowHeight="14.4" x14ac:dyDescent="0.3"/>
  <cols>
    <col min="1" max="1" width="2.6640625" style="51" customWidth="1"/>
    <col min="2" max="2" width="4.33203125" style="51" customWidth="1"/>
    <col min="3" max="3" width="5.5546875" style="58" customWidth="1"/>
    <col min="4" max="4" width="56" style="51" customWidth="1"/>
    <col min="5" max="6" width="8.6640625" style="51" customWidth="1"/>
    <col min="7" max="7" width="11.44140625" style="51" customWidth="1"/>
    <col min="8" max="8" width="5.5546875" style="51" customWidth="1"/>
    <col min="9" max="16384" width="8.6640625" style="51"/>
  </cols>
  <sheetData>
    <row r="2" spans="2:8" ht="15.6" x14ac:dyDescent="0.3">
      <c r="B2" s="52"/>
      <c r="C2" s="53"/>
      <c r="D2" s="54"/>
      <c r="E2" s="54"/>
      <c r="F2" s="54"/>
      <c r="G2" s="390" t="s">
        <v>0</v>
      </c>
      <c r="H2" s="391"/>
    </row>
    <row r="3" spans="2:8" x14ac:dyDescent="0.3">
      <c r="B3" s="56"/>
      <c r="H3" s="57"/>
    </row>
    <row r="4" spans="2:8" ht="19.95" customHeight="1" x14ac:dyDescent="0.45">
      <c r="B4" s="56"/>
      <c r="C4" s="266" t="str">
        <f>Cover!C4</f>
        <v>FORM 13</v>
      </c>
      <c r="D4" s="266"/>
      <c r="E4" s="266"/>
      <c r="F4" s="266"/>
      <c r="G4" s="266"/>
      <c r="H4" s="421"/>
    </row>
    <row r="5" spans="2:8" ht="19.95" customHeight="1" x14ac:dyDescent="0.45">
      <c r="B5" s="56"/>
      <c r="C5" s="266" t="str">
        <f>Cover!$C$5</f>
        <v>ANNUAL INFORMATION RETURN</v>
      </c>
      <c r="D5" s="266"/>
      <c r="E5" s="266"/>
      <c r="F5" s="266"/>
      <c r="G5" s="266"/>
      <c r="H5" s="421"/>
    </row>
    <row r="6" spans="2:8" ht="19.95" customHeight="1" x14ac:dyDescent="0.45">
      <c r="B6" s="56"/>
      <c r="C6" s="266" t="str">
        <f>Cover!$C$6</f>
        <v>TRUST AND CORPORATE SERVICES PROVIDERS</v>
      </c>
      <c r="D6" s="266"/>
      <c r="E6" s="266"/>
      <c r="F6" s="266"/>
      <c r="G6" s="266"/>
      <c r="H6" s="421"/>
    </row>
    <row r="7" spans="2:8" ht="10.199999999999999" customHeight="1" x14ac:dyDescent="0.45">
      <c r="B7" s="56"/>
      <c r="D7" s="59"/>
      <c r="H7" s="57"/>
    </row>
    <row r="8" spans="2:8" ht="18" customHeight="1" x14ac:dyDescent="0.35">
      <c r="B8" s="56"/>
      <c r="C8" s="267" t="s">
        <v>480</v>
      </c>
      <c r="D8" s="267"/>
      <c r="E8" s="267"/>
      <c r="F8" s="267"/>
      <c r="G8" s="267"/>
      <c r="H8" s="420"/>
    </row>
    <row r="9" spans="2:8" ht="18" customHeight="1" x14ac:dyDescent="0.35">
      <c r="B9" s="56"/>
      <c r="C9" s="267" t="s">
        <v>481</v>
      </c>
      <c r="D9" s="267"/>
      <c r="E9" s="267"/>
      <c r="F9" s="267"/>
      <c r="G9" s="267"/>
      <c r="H9" s="420"/>
    </row>
    <row r="10" spans="2:8" ht="11.25" customHeight="1" x14ac:dyDescent="0.35">
      <c r="B10" s="56"/>
      <c r="D10" s="60"/>
      <c r="E10" s="60"/>
      <c r="F10" s="60"/>
      <c r="G10" s="60"/>
      <c r="H10" s="78"/>
    </row>
    <row r="11" spans="2:8" ht="14.7" customHeight="1" x14ac:dyDescent="0.3">
      <c r="B11" s="416">
        <v>38</v>
      </c>
      <c r="C11" s="418" t="s">
        <v>482</v>
      </c>
      <c r="D11" s="418"/>
      <c r="E11" s="418"/>
      <c r="F11" s="418"/>
      <c r="G11" s="169" t="s">
        <v>483</v>
      </c>
      <c r="H11" s="57"/>
    </row>
    <row r="12" spans="2:8" s="62" customFormat="1" ht="13.2" customHeight="1" x14ac:dyDescent="0.25">
      <c r="B12" s="416"/>
      <c r="C12" s="418"/>
      <c r="D12" s="418"/>
      <c r="E12" s="418"/>
      <c r="F12" s="418"/>
      <c r="G12" s="217" t="s">
        <v>227</v>
      </c>
      <c r="H12" s="65"/>
    </row>
    <row r="13" spans="2:8" s="62" customFormat="1" ht="24" customHeight="1" x14ac:dyDescent="0.3">
      <c r="B13" s="66"/>
      <c r="C13" s="171">
        <v>1</v>
      </c>
      <c r="D13" s="417" t="s">
        <v>484</v>
      </c>
      <c r="E13" s="417"/>
      <c r="F13" s="417"/>
      <c r="G13" s="218"/>
      <c r="H13" s="65"/>
    </row>
    <row r="14" spans="2:8" s="62" customFormat="1" ht="41.4" customHeight="1" x14ac:dyDescent="0.3">
      <c r="B14" s="63"/>
      <c r="C14" s="174">
        <v>2</v>
      </c>
      <c r="D14" s="417" t="s">
        <v>485</v>
      </c>
      <c r="E14" s="417"/>
      <c r="F14" s="417"/>
      <c r="G14" s="200"/>
      <c r="H14" s="65"/>
    </row>
    <row r="15" spans="2:8" s="62" customFormat="1" ht="50.4" customHeight="1" x14ac:dyDescent="0.3">
      <c r="B15" s="66"/>
      <c r="C15" s="171">
        <v>3</v>
      </c>
      <c r="D15" s="417" t="s">
        <v>486</v>
      </c>
      <c r="E15" s="417"/>
      <c r="F15" s="417"/>
      <c r="G15" s="200"/>
      <c r="H15" s="65"/>
    </row>
    <row r="16" spans="2:8" s="62" customFormat="1" ht="24" customHeight="1" x14ac:dyDescent="0.3">
      <c r="B16" s="66"/>
      <c r="C16" s="219"/>
      <c r="D16" s="419"/>
      <c r="E16" s="419"/>
      <c r="F16" s="419"/>
      <c r="G16" s="200"/>
      <c r="H16" s="65"/>
    </row>
    <row r="17" spans="2:8" s="62" customFormat="1" ht="24" customHeight="1" x14ac:dyDescent="0.3">
      <c r="B17" s="63"/>
      <c r="C17" s="220"/>
      <c r="D17" s="419"/>
      <c r="E17" s="419"/>
      <c r="F17" s="419"/>
      <c r="G17" s="200"/>
      <c r="H17" s="65"/>
    </row>
    <row r="18" spans="2:8" s="62" customFormat="1" ht="24" customHeight="1" x14ac:dyDescent="0.3">
      <c r="B18" s="66"/>
      <c r="C18" s="219"/>
      <c r="D18" s="419"/>
      <c r="E18" s="419"/>
      <c r="F18" s="419"/>
      <c r="G18" s="200"/>
      <c r="H18" s="65"/>
    </row>
    <row r="19" spans="2:8" s="62" customFormat="1" ht="29.25" customHeight="1" x14ac:dyDescent="0.3">
      <c r="B19" s="63"/>
      <c r="C19" s="172"/>
      <c r="D19" s="173"/>
      <c r="E19" s="173"/>
      <c r="F19" s="173"/>
      <c r="G19" s="173"/>
      <c r="H19" s="65"/>
    </row>
    <row r="20" spans="2:8" s="62" customFormat="1" ht="15.6" customHeight="1" x14ac:dyDescent="0.3">
      <c r="B20" s="73"/>
      <c r="C20" s="67"/>
      <c r="H20" s="65"/>
    </row>
    <row r="21" spans="2:8" s="62" customFormat="1" ht="15.6" customHeight="1" x14ac:dyDescent="0.3">
      <c r="B21" s="73"/>
      <c r="C21" s="67"/>
      <c r="H21" s="65"/>
    </row>
    <row r="22" spans="2:8" s="62" customFormat="1" ht="33" customHeight="1" x14ac:dyDescent="0.3">
      <c r="B22" s="63"/>
      <c r="C22" s="67"/>
      <c r="H22" s="65"/>
    </row>
    <row r="23" spans="2:8" s="62" customFormat="1" x14ac:dyDescent="0.3">
      <c r="B23" s="73"/>
      <c r="C23" s="67"/>
      <c r="H23" s="65"/>
    </row>
    <row r="24" spans="2:8" s="62" customFormat="1" x14ac:dyDescent="0.3">
      <c r="B24" s="73"/>
      <c r="C24" s="398" t="s">
        <v>1110</v>
      </c>
      <c r="D24" s="398"/>
      <c r="E24" s="398"/>
      <c r="F24" s="398"/>
      <c r="G24" s="398"/>
      <c r="H24" s="400"/>
    </row>
    <row r="25" spans="2:8" s="62" customFormat="1" x14ac:dyDescent="0.3">
      <c r="B25" s="73"/>
      <c r="C25" s="67"/>
      <c r="H25" s="65"/>
    </row>
    <row r="26" spans="2:8" s="62" customFormat="1" x14ac:dyDescent="0.3">
      <c r="B26" s="74"/>
      <c r="C26" s="75"/>
      <c r="D26" s="76"/>
      <c r="E26" s="76"/>
      <c r="F26" s="76"/>
      <c r="G26" s="76"/>
      <c r="H26" s="77"/>
    </row>
    <row r="27" spans="2:8" s="62" customFormat="1" x14ac:dyDescent="0.3">
      <c r="C27" s="67"/>
    </row>
    <row r="28" spans="2:8" s="62" customFormat="1" x14ac:dyDescent="0.3">
      <c r="C28" s="67"/>
    </row>
    <row r="29" spans="2:8" s="62" customFormat="1" x14ac:dyDescent="0.3">
      <c r="C29" s="67"/>
    </row>
  </sheetData>
  <sheetProtection algorithmName="SHA-512" hashValue="jB7kOqxpNJ0Q8LSneM+/JXSqZ2PRWvF2fCEBKhDXQ1LCRYtJW1eJ6L/zrvdUmWir63wdGJ4ZSw3I9jhaHhbjpA==" saltValue="T0OR4jWRBsCClv69etVYJQ==" spinCount="100000" sheet="1" objects="1" scenarios="1"/>
  <mergeCells count="15">
    <mergeCell ref="C9:H9"/>
    <mergeCell ref="G2:H2"/>
    <mergeCell ref="C4:H4"/>
    <mergeCell ref="C5:H5"/>
    <mergeCell ref="C6:H6"/>
    <mergeCell ref="C8:H8"/>
    <mergeCell ref="B11:B12"/>
    <mergeCell ref="C24:H24"/>
    <mergeCell ref="D13:F13"/>
    <mergeCell ref="C11:F12"/>
    <mergeCell ref="D14:F14"/>
    <mergeCell ref="D15:F15"/>
    <mergeCell ref="D16:F16"/>
    <mergeCell ref="D17:F17"/>
    <mergeCell ref="D18:F18"/>
  </mergeCells>
  <dataValidations disablePrompts="1" count="1">
    <dataValidation type="list" allowBlank="1" showInputMessage="1" showErrorMessage="1" sqref="H12 H17" xr:uid="{80F0525B-7FFE-4F2E-A7C1-1386BA13279B}">
      <formula1>"Yes, No"</formula1>
    </dataValidation>
  </dataValidations>
  <pageMargins left="0.7" right="0.7" top="0.75" bottom="0.75" header="0.3" footer="0.3"/>
  <pageSetup paperSize="5" scale="8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H34"/>
  <sheetViews>
    <sheetView view="pageBreakPreview" zoomScaleNormal="100" zoomScaleSheetLayoutView="100" workbookViewId="0">
      <selection activeCell="B33" sqref="B33:H33"/>
    </sheetView>
  </sheetViews>
  <sheetFormatPr defaultColWidth="8.6640625" defaultRowHeight="14.4" x14ac:dyDescent="0.3"/>
  <cols>
    <col min="1" max="1" width="4.5546875" customWidth="1"/>
    <col min="2" max="2" width="6.6640625" customWidth="1"/>
    <col min="3" max="3" width="5.33203125" customWidth="1"/>
    <col min="4" max="4" width="17.5546875" customWidth="1"/>
    <col min="5" max="5" width="53" customWidth="1"/>
  </cols>
  <sheetData>
    <row r="1" spans="1:8" x14ac:dyDescent="0.3">
      <c r="H1" s="23"/>
    </row>
    <row r="2" spans="1:8" ht="15.6" x14ac:dyDescent="0.3">
      <c r="A2" s="13"/>
      <c r="B2" s="38"/>
      <c r="C2" s="39"/>
      <c r="D2" s="39"/>
      <c r="E2" s="39"/>
      <c r="F2" s="39"/>
      <c r="G2" s="157" t="s">
        <v>0</v>
      </c>
      <c r="H2" s="40"/>
    </row>
    <row r="3" spans="1:8" x14ac:dyDescent="0.3">
      <c r="A3" s="13"/>
      <c r="B3" s="13"/>
      <c r="H3" s="6"/>
    </row>
    <row r="4" spans="1:8" ht="23.4" x14ac:dyDescent="0.45">
      <c r="A4" s="13"/>
      <c r="B4" s="13"/>
      <c r="C4" s="243" t="str">
        <f>Cover!C4</f>
        <v>FORM 13</v>
      </c>
      <c r="D4" s="243"/>
      <c r="E4" s="243"/>
      <c r="F4" s="243"/>
      <c r="G4" s="243"/>
      <c r="H4" s="308"/>
    </row>
    <row r="5" spans="1:8" ht="23.4" x14ac:dyDescent="0.45">
      <c r="A5" s="13"/>
      <c r="B5" s="13"/>
      <c r="C5" s="243" t="str">
        <f>Cover!$C$5</f>
        <v>ANNUAL INFORMATION RETURN</v>
      </c>
      <c r="D5" s="243"/>
      <c r="E5" s="243"/>
      <c r="F5" s="243"/>
      <c r="G5" s="243"/>
      <c r="H5" s="308"/>
    </row>
    <row r="6" spans="1:8" ht="23.4" x14ac:dyDescent="0.45">
      <c r="A6" s="13"/>
      <c r="B6" s="13"/>
      <c r="C6" s="243" t="str">
        <f>Cover!$C$6</f>
        <v>TRUST AND CORPORATE SERVICES PROVIDERS</v>
      </c>
      <c r="D6" s="243"/>
      <c r="E6" s="243"/>
      <c r="F6" s="243"/>
      <c r="G6" s="243"/>
      <c r="H6" s="308"/>
    </row>
    <row r="7" spans="1:8" ht="10.199999999999999" customHeight="1" x14ac:dyDescent="0.45">
      <c r="A7" s="13"/>
      <c r="B7" s="13"/>
      <c r="C7" s="5"/>
      <c r="H7" s="6"/>
    </row>
    <row r="8" spans="1:8" ht="18" x14ac:dyDescent="0.35">
      <c r="A8" s="13"/>
      <c r="B8" s="13"/>
      <c r="C8" s="242" t="s">
        <v>487</v>
      </c>
      <c r="D8" s="242"/>
      <c r="E8" s="242"/>
      <c r="F8" s="242"/>
      <c r="G8" s="242"/>
      <c r="H8" s="297"/>
    </row>
    <row r="9" spans="1:8" ht="18" x14ac:dyDescent="0.35">
      <c r="A9" s="13"/>
      <c r="B9" s="13"/>
      <c r="C9" s="242" t="s">
        <v>488</v>
      </c>
      <c r="D9" s="242"/>
      <c r="E9" s="242"/>
      <c r="F9" s="242"/>
      <c r="G9" s="242"/>
      <c r="H9" s="297"/>
    </row>
    <row r="10" spans="1:8" ht="18" x14ac:dyDescent="0.35">
      <c r="A10" s="13"/>
      <c r="B10" s="13"/>
      <c r="C10" s="3"/>
      <c r="D10" s="3"/>
      <c r="E10" s="3"/>
      <c r="F10" s="3"/>
      <c r="G10" s="3"/>
      <c r="H10" s="15"/>
    </row>
    <row r="11" spans="1:8" ht="34.200000000000003" customHeight="1" x14ac:dyDescent="0.3">
      <c r="A11" s="13"/>
      <c r="B11" s="131">
        <v>39</v>
      </c>
      <c r="C11" s="422" t="s">
        <v>489</v>
      </c>
      <c r="D11" s="422"/>
      <c r="E11" s="422"/>
      <c r="F11" s="422"/>
      <c r="G11" s="422"/>
      <c r="H11" s="6"/>
    </row>
    <row r="12" spans="1:8" ht="12" customHeight="1" x14ac:dyDescent="0.3">
      <c r="A12" s="13"/>
      <c r="B12" s="13"/>
      <c r="H12" s="6"/>
    </row>
    <row r="13" spans="1:8" s="25" customFormat="1" ht="28.2" customHeight="1" x14ac:dyDescent="0.3">
      <c r="A13" s="155"/>
      <c r="B13" s="155"/>
      <c r="C13" s="168" t="s">
        <v>27</v>
      </c>
      <c r="D13" s="374" t="s">
        <v>490</v>
      </c>
      <c r="E13" s="424"/>
      <c r="F13" s="212"/>
      <c r="H13" s="27"/>
    </row>
    <row r="14" spans="1:8" s="25" customFormat="1" ht="15" customHeight="1" x14ac:dyDescent="0.3">
      <c r="A14" s="155"/>
      <c r="B14" s="155"/>
      <c r="C14" s="168"/>
      <c r="D14" s="125"/>
      <c r="E14" s="125"/>
      <c r="F14" s="168"/>
      <c r="H14" s="27"/>
    </row>
    <row r="15" spans="1:8" s="25" customFormat="1" ht="28.2" customHeight="1" x14ac:dyDescent="0.3">
      <c r="A15" s="155"/>
      <c r="B15" s="155"/>
      <c r="C15" s="168" t="s">
        <v>120</v>
      </c>
      <c r="D15" s="374" t="s">
        <v>491</v>
      </c>
      <c r="E15" s="424"/>
      <c r="F15" s="212"/>
      <c r="H15" s="27"/>
    </row>
    <row r="16" spans="1:8" s="25" customFormat="1" x14ac:dyDescent="0.3">
      <c r="A16" s="155"/>
      <c r="B16" s="155"/>
      <c r="C16" s="168"/>
      <c r="D16" s="168"/>
      <c r="E16" s="168"/>
      <c r="F16" s="168"/>
      <c r="H16" s="27"/>
    </row>
    <row r="17" spans="1:8" s="25" customFormat="1" ht="24" customHeight="1" x14ac:dyDescent="0.3">
      <c r="A17" s="155"/>
      <c r="B17" s="155"/>
      <c r="C17" s="168" t="s">
        <v>122</v>
      </c>
      <c r="D17" s="168" t="s">
        <v>492</v>
      </c>
      <c r="E17" s="168"/>
      <c r="F17" s="212"/>
      <c r="H17" s="27"/>
    </row>
    <row r="18" spans="1:8" s="25" customFormat="1" x14ac:dyDescent="0.3">
      <c r="A18" s="155"/>
      <c r="B18" s="155"/>
      <c r="C18" s="168"/>
      <c r="D18" s="168"/>
      <c r="E18" s="168"/>
      <c r="F18" s="168"/>
      <c r="H18" s="27"/>
    </row>
    <row r="19" spans="1:8" s="25" customFormat="1" ht="24" customHeight="1" x14ac:dyDescent="0.3">
      <c r="A19" s="155"/>
      <c r="B19" s="155"/>
      <c r="C19" s="168" t="s">
        <v>127</v>
      </c>
      <c r="D19" s="168" t="s">
        <v>493</v>
      </c>
      <c r="E19" s="168"/>
      <c r="F19" s="212"/>
      <c r="H19" s="27"/>
    </row>
    <row r="20" spans="1:8" x14ac:dyDescent="0.3">
      <c r="A20" s="13"/>
      <c r="B20" s="13"/>
      <c r="H20" s="6"/>
    </row>
    <row r="21" spans="1:8" ht="28.2" customHeight="1" x14ac:dyDescent="0.3">
      <c r="A21" s="13"/>
      <c r="B21" s="131">
        <v>40</v>
      </c>
      <c r="C21" s="19" t="s">
        <v>494</v>
      </c>
      <c r="D21" s="19"/>
      <c r="E21" s="19"/>
      <c r="H21" s="6"/>
    </row>
    <row r="22" spans="1:8" x14ac:dyDescent="0.3">
      <c r="A22" s="13"/>
      <c r="B22" s="47"/>
      <c r="H22" s="6"/>
    </row>
    <row r="23" spans="1:8" ht="33.6" customHeight="1" x14ac:dyDescent="0.3">
      <c r="A23" s="13"/>
      <c r="B23" s="131">
        <v>41</v>
      </c>
      <c r="C23" s="315" t="s">
        <v>495</v>
      </c>
      <c r="D23" s="315"/>
      <c r="E23" s="315"/>
      <c r="F23" s="315"/>
      <c r="G23" s="315"/>
      <c r="H23" s="6"/>
    </row>
    <row r="24" spans="1:8" x14ac:dyDescent="0.3">
      <c r="A24" s="13"/>
      <c r="B24" s="13"/>
      <c r="H24" s="6"/>
    </row>
    <row r="25" spans="1:8" ht="37.200000000000003" customHeight="1" x14ac:dyDescent="0.3">
      <c r="A25" s="13"/>
      <c r="B25" s="423" t="s">
        <v>496</v>
      </c>
      <c r="C25" s="357"/>
      <c r="D25" s="357"/>
      <c r="E25" s="357"/>
      <c r="F25" s="357"/>
      <c r="G25" s="357"/>
      <c r="H25" s="6"/>
    </row>
    <row r="26" spans="1:8" x14ac:dyDescent="0.3">
      <c r="A26" s="13"/>
      <c r="B26" s="13"/>
      <c r="H26" s="6"/>
    </row>
    <row r="27" spans="1:8" x14ac:dyDescent="0.3">
      <c r="A27" s="13"/>
      <c r="B27" s="13"/>
      <c r="H27" s="6"/>
    </row>
    <row r="28" spans="1:8" ht="36" customHeight="1" x14ac:dyDescent="0.3">
      <c r="A28" s="13"/>
      <c r="B28" s="13" t="s">
        <v>497</v>
      </c>
      <c r="E28" s="221"/>
      <c r="H28" s="6"/>
    </row>
    <row r="29" spans="1:8" ht="39" customHeight="1" x14ac:dyDescent="0.3">
      <c r="A29" s="13"/>
      <c r="B29" s="13" t="s">
        <v>498</v>
      </c>
      <c r="E29" s="221"/>
      <c r="H29" s="6"/>
    </row>
    <row r="30" spans="1:8" ht="33" customHeight="1" x14ac:dyDescent="0.3">
      <c r="A30" s="13"/>
      <c r="B30" s="13" t="s">
        <v>499</v>
      </c>
      <c r="E30" s="221"/>
      <c r="H30" s="6"/>
    </row>
    <row r="31" spans="1:8" ht="28.5" customHeight="1" x14ac:dyDescent="0.3">
      <c r="A31" s="13"/>
      <c r="B31" s="13" t="s">
        <v>500</v>
      </c>
      <c r="E31" s="221"/>
      <c r="H31" s="6"/>
    </row>
    <row r="32" spans="1:8" x14ac:dyDescent="0.3">
      <c r="A32" s="13"/>
      <c r="B32" s="13"/>
      <c r="H32" s="6"/>
    </row>
    <row r="33" spans="1:8" x14ac:dyDescent="0.3">
      <c r="A33" s="13"/>
      <c r="B33" s="288" t="s">
        <v>1086</v>
      </c>
      <c r="C33" s="289"/>
      <c r="D33" s="289"/>
      <c r="E33" s="289"/>
      <c r="F33" s="289"/>
      <c r="G33" s="289"/>
      <c r="H33" s="290"/>
    </row>
    <row r="34" spans="1:8" x14ac:dyDescent="0.3">
      <c r="A34" s="13"/>
      <c r="B34" s="22"/>
      <c r="C34" s="23"/>
      <c r="D34" s="23"/>
      <c r="E34" s="23"/>
      <c r="F34" s="23"/>
      <c r="G34" s="23"/>
      <c r="H34" s="8"/>
    </row>
  </sheetData>
  <sheetProtection algorithmName="SHA-512" hashValue="3jGd6lgKvSlNrJfC6uOpsrVWLd8YM0M7oXGt9u8dVc9JIybfxYSBLZiQ+7H59fAq4KkXwYNmTsY+2U5myY6k2g==" saltValue="o8rkE1DSRJiWgHpfqP60uA==" spinCount="100000" sheet="1" objects="1" scenarios="1"/>
  <mergeCells count="11">
    <mergeCell ref="B33:H33"/>
    <mergeCell ref="C11:G11"/>
    <mergeCell ref="B25:G25"/>
    <mergeCell ref="C23:G23"/>
    <mergeCell ref="C4:H4"/>
    <mergeCell ref="C5:H5"/>
    <mergeCell ref="C6:H6"/>
    <mergeCell ref="C8:H8"/>
    <mergeCell ref="C9:H9"/>
    <mergeCell ref="D13:E13"/>
    <mergeCell ref="D15:E15"/>
  </mergeCells>
  <dataValidations count="2">
    <dataValidation type="list" allowBlank="1" showInputMessage="1" showErrorMessage="1" sqref="F13 F17" xr:uid="{00000000-0002-0000-0800-000000000000}">
      <formula1>"Yes, No"</formula1>
    </dataValidation>
    <dataValidation type="list" allowBlank="1" showInputMessage="1" showErrorMessage="1" sqref="F15 F19" xr:uid="{00000000-0002-0000-0800-000001000000}">
      <formula1>"Yes, No, N/A"</formula1>
    </dataValidation>
  </dataValidations>
  <pageMargins left="0.7" right="0.7" top="0.75" bottom="0.75" header="0.3" footer="0.3"/>
  <pageSetup paperSize="5" scale="66"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B1:J356"/>
  <sheetViews>
    <sheetView view="pageBreakPreview" zoomScaleNormal="100" zoomScaleSheetLayoutView="100" workbookViewId="0">
      <selection activeCell="I55" sqref="I55"/>
    </sheetView>
  </sheetViews>
  <sheetFormatPr defaultColWidth="9.33203125" defaultRowHeight="14.4" x14ac:dyDescent="0.3"/>
  <cols>
    <col min="1" max="1" width="3" style="51" customWidth="1"/>
    <col min="2" max="2" width="3.6640625" style="51" customWidth="1"/>
    <col min="3" max="3" width="6.6640625" style="51" customWidth="1"/>
    <col min="4" max="4" width="9.44140625" style="51" customWidth="1"/>
    <col min="5" max="5" width="62.44140625" style="51" customWidth="1"/>
    <col min="6" max="6" width="8.6640625" style="51" customWidth="1"/>
    <col min="7" max="7" width="9.33203125" style="51"/>
    <col min="8" max="8" width="13.6640625" style="51" customWidth="1"/>
    <col min="9" max="9" width="11.33203125" style="51" customWidth="1"/>
    <col min="10" max="10" width="3" style="51" customWidth="1"/>
    <col min="11" max="16384" width="9.33203125" style="51"/>
  </cols>
  <sheetData>
    <row r="1" spans="2:10" x14ac:dyDescent="0.3">
      <c r="B1" s="52"/>
      <c r="C1" s="54"/>
      <c r="D1" s="54"/>
      <c r="E1" s="54"/>
      <c r="F1" s="54"/>
      <c r="G1" s="54"/>
      <c r="H1" s="426" t="s">
        <v>501</v>
      </c>
      <c r="I1" s="426"/>
      <c r="J1" s="55"/>
    </row>
    <row r="2" spans="2:10" x14ac:dyDescent="0.3">
      <c r="B2" s="56"/>
      <c r="J2" s="57"/>
    </row>
    <row r="3" spans="2:10" ht="23.4" x14ac:dyDescent="0.45">
      <c r="B3" s="56"/>
      <c r="D3" s="266" t="str">
        <f>Cover!C4</f>
        <v>FORM 13</v>
      </c>
      <c r="E3" s="266"/>
      <c r="F3" s="266"/>
      <c r="G3" s="266"/>
      <c r="H3" s="266"/>
      <c r="I3" s="266"/>
      <c r="J3" s="421"/>
    </row>
    <row r="4" spans="2:10" ht="23.4" x14ac:dyDescent="0.45">
      <c r="B4" s="56"/>
      <c r="D4" s="266" t="str">
        <f>Cover!$C$5</f>
        <v>ANNUAL INFORMATION RETURN</v>
      </c>
      <c r="E4" s="266"/>
      <c r="F4" s="266"/>
      <c r="G4" s="266"/>
      <c r="H4" s="266"/>
      <c r="I4" s="266"/>
      <c r="J4" s="421"/>
    </row>
    <row r="5" spans="2:10" ht="23.4" x14ac:dyDescent="0.45">
      <c r="B5" s="56"/>
      <c r="D5" s="266" t="str">
        <f>Cover!$C$6</f>
        <v>TRUST AND CORPORATE SERVICES PROVIDERS</v>
      </c>
      <c r="E5" s="266"/>
      <c r="F5" s="266"/>
      <c r="G5" s="266"/>
      <c r="H5" s="266"/>
      <c r="I5" s="266"/>
      <c r="J5" s="421"/>
    </row>
    <row r="6" spans="2:10" ht="14.7" customHeight="1" x14ac:dyDescent="0.45">
      <c r="B6" s="56"/>
      <c r="D6" s="59"/>
      <c r="J6" s="57"/>
    </row>
    <row r="7" spans="2:10" ht="18" x14ac:dyDescent="0.35">
      <c r="B7" s="56"/>
      <c r="D7" s="267" t="s">
        <v>502</v>
      </c>
      <c r="E7" s="267"/>
      <c r="F7" s="267"/>
      <c r="G7" s="267"/>
      <c r="H7" s="267"/>
      <c r="I7" s="267"/>
      <c r="J7" s="420"/>
    </row>
    <row r="8" spans="2:10" ht="18" x14ac:dyDescent="0.35">
      <c r="B8" s="56"/>
      <c r="D8" s="267" t="s">
        <v>503</v>
      </c>
      <c r="E8" s="267"/>
      <c r="F8" s="267"/>
      <c r="G8" s="267"/>
      <c r="H8" s="267"/>
      <c r="I8" s="267"/>
      <c r="J8" s="420"/>
    </row>
    <row r="9" spans="2:10" ht="18" x14ac:dyDescent="0.35">
      <c r="B9" s="56"/>
      <c r="D9" s="60"/>
      <c r="E9" s="60"/>
      <c r="F9" s="60"/>
      <c r="G9" s="60"/>
      <c r="H9" s="60"/>
      <c r="I9" s="60"/>
      <c r="J9" s="78"/>
    </row>
    <row r="10" spans="2:10" x14ac:dyDescent="0.3">
      <c r="B10" s="56"/>
      <c r="J10" s="57"/>
    </row>
    <row r="11" spans="2:10" ht="15.6" x14ac:dyDescent="0.3">
      <c r="B11" s="56"/>
      <c r="C11" s="425" t="s">
        <v>504</v>
      </c>
      <c r="D11" s="425"/>
      <c r="E11" s="425"/>
      <c r="F11" s="425"/>
      <c r="G11" s="425"/>
      <c r="H11" s="425"/>
      <c r="I11" s="79"/>
      <c r="J11" s="57"/>
    </row>
    <row r="12" spans="2:10" ht="4.95" customHeight="1" x14ac:dyDescent="0.3">
      <c r="B12" s="56"/>
      <c r="J12" s="57"/>
    </row>
    <row r="13" spans="2:10" s="62" customFormat="1" ht="37.5" customHeight="1" x14ac:dyDescent="0.3">
      <c r="B13" s="73"/>
      <c r="C13" s="80">
        <v>1</v>
      </c>
      <c r="D13" s="407" t="s">
        <v>505</v>
      </c>
      <c r="E13" s="407"/>
      <c r="F13" s="407"/>
      <c r="G13" s="407"/>
      <c r="H13" s="407"/>
      <c r="I13" s="62" t="str">
        <f>IF(AND('13.01'!J19="",'13.01'!J40="",'13.01'!J42=""),"",SUM('13.01'!J40,'13.01'!J42)='13.01'!J19)</f>
        <v/>
      </c>
      <c r="J13" s="65"/>
    </row>
    <row r="14" spans="2:10" s="62" customFormat="1" ht="10.199999999999999" customHeight="1" x14ac:dyDescent="0.3">
      <c r="B14" s="73"/>
      <c r="C14" s="80"/>
      <c r="D14" s="69"/>
      <c r="E14" s="69"/>
      <c r="F14" s="69"/>
      <c r="G14" s="69"/>
      <c r="H14" s="69"/>
      <c r="J14" s="65"/>
    </row>
    <row r="15" spans="2:10" s="62" customFormat="1" ht="13.95" customHeight="1" x14ac:dyDescent="0.3">
      <c r="B15" s="73"/>
      <c r="C15" s="80">
        <v>2</v>
      </c>
      <c r="D15" s="407" t="s">
        <v>506</v>
      </c>
      <c r="E15" s="407"/>
      <c r="F15" s="407"/>
      <c r="G15" s="407"/>
      <c r="H15" s="407"/>
      <c r="I15" s="62" t="str">
        <f>IF('13.01'!J19="","",'13.01'!P58='13.01'!J19)</f>
        <v/>
      </c>
      <c r="J15" s="65"/>
    </row>
    <row r="16" spans="2:10" s="62" customFormat="1" ht="10.199999999999999" customHeight="1" x14ac:dyDescent="0.3">
      <c r="B16" s="73"/>
      <c r="C16" s="80"/>
      <c r="D16" s="69"/>
      <c r="E16" s="69"/>
      <c r="F16" s="69"/>
      <c r="G16" s="69"/>
      <c r="H16" s="69"/>
      <c r="J16" s="65"/>
    </row>
    <row r="17" spans="2:10" s="62" customFormat="1" ht="33" customHeight="1" x14ac:dyDescent="0.3">
      <c r="B17" s="73"/>
      <c r="C17" s="80">
        <v>3</v>
      </c>
      <c r="D17" s="407" t="s">
        <v>507</v>
      </c>
      <c r="E17" s="407"/>
      <c r="F17" s="407"/>
      <c r="G17" s="407"/>
      <c r="H17" s="407"/>
      <c r="I17" s="62" t="str">
        <f>IF(AND('13.01'!J19="",'13.01'!L97=""),"",'13.01'!L97&lt;='13.01'!J19)</f>
        <v/>
      </c>
      <c r="J17" s="65"/>
    </row>
    <row r="18" spans="2:10" s="62" customFormat="1" ht="10.199999999999999" customHeight="1" x14ac:dyDescent="0.3">
      <c r="B18" s="73"/>
      <c r="C18" s="80"/>
      <c r="E18" s="407"/>
      <c r="F18" s="407"/>
      <c r="G18" s="407"/>
      <c r="H18" s="407"/>
      <c r="I18" s="407"/>
      <c r="J18" s="65"/>
    </row>
    <row r="19" spans="2:10" s="62" customFormat="1" ht="33" customHeight="1" x14ac:dyDescent="0.3">
      <c r="B19" s="73"/>
      <c r="C19" s="80">
        <v>4</v>
      </c>
      <c r="D19" s="407" t="s">
        <v>508</v>
      </c>
      <c r="E19" s="407"/>
      <c r="F19" s="407"/>
      <c r="G19" s="407"/>
      <c r="H19" s="407"/>
      <c r="I19" s="62" t="str">
        <f>IF(AND('13.01'!L97="",'13.01'!L106="",'13.01'!L108="", '13.01'!L110=""),"",SUM('13.01'!L106,'13.01'!L108,'13.01'!L110)='13.01'!L97)</f>
        <v/>
      </c>
      <c r="J19" s="65"/>
    </row>
    <row r="20" spans="2:10" s="62" customFormat="1" ht="10.199999999999999" customHeight="1" x14ac:dyDescent="0.3">
      <c r="B20" s="73"/>
      <c r="C20" s="80"/>
      <c r="J20" s="65"/>
    </row>
    <row r="21" spans="2:10" s="62" customFormat="1" ht="36" customHeight="1" x14ac:dyDescent="0.3">
      <c r="B21" s="73"/>
      <c r="C21" s="80">
        <v>5</v>
      </c>
      <c r="D21" s="407" t="s">
        <v>509</v>
      </c>
      <c r="E21" s="407"/>
      <c r="F21" s="407"/>
      <c r="G21" s="407"/>
      <c r="H21" s="407"/>
      <c r="I21" s="62" t="str">
        <f>IF(AND('13.01'!L97="",SUM('13.01'!L113:L121,'13.01'!L123:L131)=0),"",SUM('13.01'!L113:L121,'13.01'!L123:L131)='13.01'!L97)</f>
        <v/>
      </c>
      <c r="J21" s="65"/>
    </row>
    <row r="22" spans="2:10" s="62" customFormat="1" ht="10.199999999999999" customHeight="1" x14ac:dyDescent="0.3">
      <c r="B22" s="73"/>
      <c r="C22" s="80"/>
      <c r="J22" s="65"/>
    </row>
    <row r="23" spans="2:10" s="62" customFormat="1" ht="13.95" customHeight="1" x14ac:dyDescent="0.3">
      <c r="B23" s="73"/>
      <c r="C23" s="80">
        <v>6</v>
      </c>
      <c r="D23" s="407" t="s">
        <v>510</v>
      </c>
      <c r="E23" s="407"/>
      <c r="F23" s="407"/>
      <c r="G23" s="407"/>
      <c r="H23" s="407"/>
      <c r="I23" s="62" t="str">
        <f>IF(AND('13.01'!L121="",'13.01'!L110=""),"",'13.01'!L121&lt;='13.01'!L110)</f>
        <v/>
      </c>
      <c r="J23" s="65"/>
    </row>
    <row r="24" spans="2:10" s="62" customFormat="1" ht="11.25" customHeight="1" x14ac:dyDescent="0.3">
      <c r="J24" s="65"/>
    </row>
    <row r="25" spans="2:10" s="62" customFormat="1" ht="32.700000000000003" customHeight="1" x14ac:dyDescent="0.3">
      <c r="B25" s="73"/>
      <c r="C25" s="80">
        <v>7</v>
      </c>
      <c r="D25" s="407" t="s">
        <v>511</v>
      </c>
      <c r="E25" s="407"/>
      <c r="F25" s="407"/>
      <c r="G25" s="407"/>
      <c r="H25" s="407"/>
      <c r="I25" s="62" t="str">
        <f>IF('13.01'!H72="","",IF('13.01'!H72&lt;='13.01'!J19,'13.01'!H72&lt;='13.01'!L110))</f>
        <v/>
      </c>
      <c r="J25" s="65"/>
    </row>
    <row r="26" spans="2:10" s="62" customFormat="1" ht="10.199999999999999" customHeight="1" x14ac:dyDescent="0.3">
      <c r="B26" s="73"/>
      <c r="C26" s="80"/>
      <c r="D26" s="69"/>
      <c r="E26" s="69"/>
      <c r="F26" s="69"/>
      <c r="G26" s="69"/>
      <c r="H26" s="69"/>
      <c r="J26" s="65"/>
    </row>
    <row r="27" spans="2:10" s="62" customFormat="1" ht="14.25" customHeight="1" x14ac:dyDescent="0.3">
      <c r="B27" s="397" t="s">
        <v>1083</v>
      </c>
      <c r="C27" s="398"/>
      <c r="D27" s="398"/>
      <c r="E27" s="398"/>
      <c r="F27" s="398"/>
      <c r="G27" s="398"/>
      <c r="H27" s="398"/>
      <c r="I27" s="398"/>
      <c r="J27" s="65"/>
    </row>
    <row r="28" spans="2:10" s="62" customFormat="1" ht="33.75" customHeight="1" x14ac:dyDescent="0.3">
      <c r="B28" s="73"/>
      <c r="C28" s="80">
        <v>8</v>
      </c>
      <c r="D28" s="407" t="s">
        <v>512</v>
      </c>
      <c r="E28" s="407"/>
      <c r="F28" s="407"/>
      <c r="G28" s="407"/>
      <c r="H28" s="407"/>
      <c r="I28" s="62" t="str">
        <f>IF('13.01'!F63="","",'13.01'!F63&lt;='13.01'!J19)</f>
        <v/>
      </c>
      <c r="J28" s="65"/>
    </row>
    <row r="29" spans="2:10" s="62" customFormat="1" ht="10.199999999999999" customHeight="1" x14ac:dyDescent="0.3">
      <c r="B29" s="73"/>
      <c r="C29" s="80"/>
      <c r="J29" s="65"/>
    </row>
    <row r="30" spans="2:10" s="62" customFormat="1" ht="27" customHeight="1" x14ac:dyDescent="0.3">
      <c r="B30" s="73"/>
      <c r="C30" s="80">
        <v>9</v>
      </c>
      <c r="D30" s="407" t="s">
        <v>513</v>
      </c>
      <c r="E30" s="407"/>
      <c r="F30" s="407"/>
      <c r="G30" s="407"/>
      <c r="H30" s="407"/>
      <c r="I30" s="62" t="str">
        <f>IF('13.01'!F65="","",'13.01'!F65&lt;='13.01'!J19)</f>
        <v/>
      </c>
      <c r="J30" s="65"/>
    </row>
    <row r="31" spans="2:10" s="62" customFormat="1" ht="10.199999999999999" customHeight="1" x14ac:dyDescent="0.3">
      <c r="B31" s="73"/>
      <c r="C31" s="80"/>
      <c r="J31" s="65"/>
    </row>
    <row r="32" spans="2:10" s="62" customFormat="1" ht="30.75" customHeight="1" x14ac:dyDescent="0.3">
      <c r="B32" s="73"/>
      <c r="C32" s="80">
        <v>10</v>
      </c>
      <c r="D32" s="407" t="s">
        <v>514</v>
      </c>
      <c r="E32" s="407"/>
      <c r="F32" s="407"/>
      <c r="G32" s="407"/>
      <c r="H32" s="407"/>
      <c r="I32" s="62" t="str">
        <f>IF('13.01'!F67="","",'13.01'!F67&lt;='13.01'!J19)</f>
        <v/>
      </c>
      <c r="J32" s="65"/>
    </row>
    <row r="33" spans="2:10" s="62" customFormat="1" ht="10.199999999999999" customHeight="1" x14ac:dyDescent="0.3">
      <c r="B33" s="73"/>
      <c r="C33" s="80"/>
      <c r="J33" s="65"/>
    </row>
    <row r="34" spans="2:10" s="62" customFormat="1" ht="20.25" customHeight="1" x14ac:dyDescent="0.3">
      <c r="B34" s="73"/>
      <c r="C34" s="80">
        <v>11</v>
      </c>
      <c r="D34" s="407" t="s">
        <v>515</v>
      </c>
      <c r="E34" s="407"/>
      <c r="F34" s="407"/>
      <c r="G34" s="407"/>
      <c r="H34" s="407"/>
      <c r="I34" s="62" t="str">
        <f>IF('13.01'!H147="","",'13.01'!H147&lt;='13.01'!J19)</f>
        <v/>
      </c>
      <c r="J34" s="65"/>
    </row>
    <row r="35" spans="2:10" s="62" customFormat="1" ht="10.199999999999999" customHeight="1" x14ac:dyDescent="0.3">
      <c r="B35" s="73"/>
      <c r="C35" s="80"/>
      <c r="J35" s="65"/>
    </row>
    <row r="36" spans="2:10" s="62" customFormat="1" ht="30" customHeight="1" x14ac:dyDescent="0.3">
      <c r="B36" s="73"/>
      <c r="C36" s="80">
        <v>12</v>
      </c>
      <c r="D36" s="407" t="s">
        <v>516</v>
      </c>
      <c r="E36" s="407"/>
      <c r="F36" s="407"/>
      <c r="G36" s="407"/>
      <c r="H36" s="407"/>
      <c r="I36" s="62" t="str">
        <f>IF('13.01'!H157="","",'13.01'!H157&lt;='13.01'!J19)</f>
        <v/>
      </c>
      <c r="J36" s="65"/>
    </row>
    <row r="37" spans="2:10" s="62" customFormat="1" ht="10.199999999999999" customHeight="1" x14ac:dyDescent="0.3">
      <c r="B37" s="73"/>
      <c r="C37" s="81"/>
      <c r="D37" s="69"/>
      <c r="E37" s="69"/>
      <c r="F37" s="69"/>
      <c r="G37" s="69"/>
      <c r="H37" s="69"/>
      <c r="J37" s="65"/>
    </row>
    <row r="38" spans="2:10" s="62" customFormat="1" ht="33" customHeight="1" x14ac:dyDescent="0.3">
      <c r="B38" s="73"/>
      <c r="C38" s="80">
        <v>13</v>
      </c>
      <c r="D38" s="407" t="s">
        <v>517</v>
      </c>
      <c r="E38" s="407"/>
      <c r="F38" s="407"/>
      <c r="G38" s="407"/>
      <c r="H38" s="407"/>
      <c r="I38" s="62" t="str">
        <f>IF('13.01'!H81="","",'13.01'!H81&lt;='13.04'!G18)</f>
        <v/>
      </c>
      <c r="J38" s="65"/>
    </row>
    <row r="39" spans="2:10" s="62" customFormat="1" x14ac:dyDescent="0.3">
      <c r="B39" s="73"/>
      <c r="C39" s="67"/>
      <c r="J39" s="65"/>
    </row>
    <row r="40" spans="2:10" s="62" customFormat="1" ht="15.6" x14ac:dyDescent="0.3">
      <c r="B40" s="73"/>
      <c r="C40" s="425" t="s">
        <v>50</v>
      </c>
      <c r="D40" s="425"/>
      <c r="E40" s="425"/>
      <c r="F40" s="425"/>
      <c r="G40" s="425"/>
      <c r="H40" s="425"/>
      <c r="I40" s="79"/>
      <c r="J40" s="65"/>
    </row>
    <row r="41" spans="2:10" s="62" customFormat="1" ht="4.95" customHeight="1" x14ac:dyDescent="0.3">
      <c r="B41" s="73"/>
      <c r="C41" s="67"/>
      <c r="J41" s="65"/>
    </row>
    <row r="42" spans="2:10" s="62" customFormat="1" ht="21" customHeight="1" x14ac:dyDescent="0.3">
      <c r="B42" s="73"/>
      <c r="C42" s="80">
        <v>14</v>
      </c>
      <c r="D42" s="62" t="s">
        <v>518</v>
      </c>
      <c r="I42" s="62" t="str">
        <f>IF('13.02'!F39=0,"",'13.02'!F39&lt;='13.01'!J19)</f>
        <v/>
      </c>
      <c r="J42" s="65"/>
    </row>
    <row r="43" spans="2:10" s="62" customFormat="1" x14ac:dyDescent="0.3">
      <c r="B43" s="73"/>
      <c r="C43" s="67"/>
      <c r="J43" s="65"/>
    </row>
    <row r="44" spans="2:10" s="62" customFormat="1" ht="15.6" x14ac:dyDescent="0.3">
      <c r="B44" s="73"/>
      <c r="C44" s="425" t="s">
        <v>519</v>
      </c>
      <c r="D44" s="425"/>
      <c r="E44" s="425"/>
      <c r="F44" s="425"/>
      <c r="G44" s="425"/>
      <c r="H44" s="425"/>
      <c r="I44" s="79"/>
      <c r="J44" s="65"/>
    </row>
    <row r="45" spans="2:10" s="62" customFormat="1" ht="4.95" customHeight="1" x14ac:dyDescent="0.3">
      <c r="B45" s="73"/>
      <c r="C45" s="67"/>
      <c r="J45" s="65"/>
    </row>
    <row r="46" spans="2:10" s="62" customFormat="1" ht="25.5" customHeight="1" x14ac:dyDescent="0.3">
      <c r="B46" s="73"/>
      <c r="C46" s="80">
        <v>15</v>
      </c>
      <c r="D46" s="62" t="s">
        <v>520</v>
      </c>
      <c r="I46" s="82" t="str">
        <f>IF(AND('13.03'!I28=0,'13.03'!J28=0),"",SUM('13.03'!I28:J28) ='13.03'!K28)</f>
        <v/>
      </c>
      <c r="J46" s="65"/>
    </row>
    <row r="47" spans="2:10" s="62" customFormat="1" ht="9" customHeight="1" x14ac:dyDescent="0.3">
      <c r="B47" s="73"/>
      <c r="C47" s="80"/>
      <c r="J47" s="65"/>
    </row>
    <row r="48" spans="2:10" s="62" customFormat="1" ht="25.5" customHeight="1" x14ac:dyDescent="0.3">
      <c r="B48" s="73"/>
      <c r="C48" s="80">
        <v>16</v>
      </c>
      <c r="D48" s="62" t="s">
        <v>521</v>
      </c>
      <c r="I48" s="62" t="str">
        <f>IF('13.03'!F51=0,"",'13.03'!F51='13.03'!K56)</f>
        <v/>
      </c>
      <c r="J48" s="65"/>
    </row>
    <row r="49" spans="2:10" s="62" customFormat="1" ht="25.5" customHeight="1" x14ac:dyDescent="0.3">
      <c r="B49" s="73"/>
      <c r="C49" s="80"/>
      <c r="J49" s="65"/>
    </row>
    <row r="50" spans="2:10" s="62" customFormat="1" ht="10.5" customHeight="1" x14ac:dyDescent="0.3">
      <c r="B50" s="397" t="s">
        <v>1084</v>
      </c>
      <c r="C50" s="398"/>
      <c r="D50" s="398"/>
      <c r="E50" s="398"/>
      <c r="F50" s="398"/>
      <c r="G50" s="398"/>
      <c r="H50" s="398"/>
      <c r="I50" s="398"/>
      <c r="J50" s="65"/>
    </row>
    <row r="51" spans="2:10" s="62" customFormat="1" ht="24.75" customHeight="1" x14ac:dyDescent="0.3">
      <c r="B51" s="73"/>
      <c r="C51" s="425" t="s">
        <v>54</v>
      </c>
      <c r="D51" s="425"/>
      <c r="E51" s="425"/>
      <c r="F51" s="425"/>
      <c r="G51" s="425"/>
      <c r="H51" s="425"/>
      <c r="I51" s="79"/>
      <c r="J51" s="65"/>
    </row>
    <row r="52" spans="2:10" s="62" customFormat="1" ht="13.5" customHeight="1" x14ac:dyDescent="0.3">
      <c r="B52" s="73"/>
      <c r="C52" s="67"/>
      <c r="J52" s="65"/>
    </row>
    <row r="53" spans="2:10" s="62" customFormat="1" ht="22.5" customHeight="1" x14ac:dyDescent="0.3">
      <c r="B53" s="73"/>
      <c r="C53" s="80">
        <v>17</v>
      </c>
      <c r="D53" s="62" t="s">
        <v>522</v>
      </c>
      <c r="I53" s="62" t="str">
        <f>IF(AND('13.04'!E18=0,'13.04'!F18=0),"",SUM('13.04'!E18:F18)='13.04'!G18)</f>
        <v/>
      </c>
      <c r="J53" s="65"/>
    </row>
    <row r="54" spans="2:10" s="62" customFormat="1" ht="9.75" customHeight="1" x14ac:dyDescent="0.3">
      <c r="B54" s="73"/>
      <c r="C54" s="80"/>
      <c r="J54" s="65"/>
    </row>
    <row r="55" spans="2:10" s="62" customFormat="1" ht="24.75" customHeight="1" x14ac:dyDescent="0.3">
      <c r="B55" s="73"/>
      <c r="C55" s="80">
        <v>18</v>
      </c>
      <c r="D55" s="62" t="s">
        <v>523</v>
      </c>
      <c r="I55" s="62" t="str" cm="1">
        <f t="array" ref="I55">IF(AND('13.04'!E37:F37=0,'13.04'!G18=0),"",'13.04'!E37='13.04'!G18)</f>
        <v/>
      </c>
      <c r="J55" s="65"/>
    </row>
    <row r="56" spans="2:10" s="62" customFormat="1" ht="9.75" customHeight="1" x14ac:dyDescent="0.3">
      <c r="B56" s="73"/>
      <c r="C56" s="81"/>
      <c r="J56" s="65"/>
    </row>
    <row r="57" spans="2:10" s="62" customFormat="1" x14ac:dyDescent="0.3">
      <c r="B57" s="73"/>
      <c r="C57" s="80">
        <v>19</v>
      </c>
      <c r="D57" s="62" t="s">
        <v>524</v>
      </c>
      <c r="I57" s="62" t="str">
        <f>IF(AND('13.04'!F46=0,'13.04'!G18=0),"",'13.04'!F46=('13.04'!G18/1000))</f>
        <v/>
      </c>
      <c r="J57" s="65"/>
    </row>
    <row r="58" spans="2:10" s="62" customFormat="1" ht="12.75" customHeight="1" x14ac:dyDescent="0.3">
      <c r="B58" s="73"/>
      <c r="C58" s="67"/>
      <c r="J58" s="65"/>
    </row>
    <row r="59" spans="2:10" s="62" customFormat="1" ht="15.6" x14ac:dyDescent="0.3">
      <c r="B59" s="73"/>
      <c r="C59" s="425" t="s">
        <v>525</v>
      </c>
      <c r="D59" s="425"/>
      <c r="E59" s="425"/>
      <c r="F59" s="425"/>
      <c r="G59" s="425"/>
      <c r="H59" s="425"/>
      <c r="I59" s="79"/>
      <c r="J59" s="65"/>
    </row>
    <row r="60" spans="2:10" s="62" customFormat="1" ht="11.25" customHeight="1" x14ac:dyDescent="0.3">
      <c r="B60" s="73"/>
      <c r="C60" s="67"/>
      <c r="J60" s="65"/>
    </row>
    <row r="61" spans="2:10" s="62" customFormat="1" ht="33" customHeight="1" x14ac:dyDescent="0.3">
      <c r="B61" s="73"/>
      <c r="C61" s="80">
        <v>20</v>
      </c>
      <c r="D61" s="427" t="s">
        <v>526</v>
      </c>
      <c r="E61" s="427"/>
      <c r="F61" s="427"/>
      <c r="G61" s="427"/>
      <c r="H61" s="427"/>
      <c r="I61" s="62" t="str">
        <f>IF(AND('13.05'!E40=0,'13.05'!E13=""),"",'13.05'!E40='13.05'!E13)</f>
        <v/>
      </c>
      <c r="J61" s="65"/>
    </row>
    <row r="62" spans="2:10" s="62" customFormat="1" ht="10.5" customHeight="1" x14ac:dyDescent="0.3">
      <c r="B62" s="73"/>
      <c r="C62" s="80"/>
      <c r="J62" s="65"/>
    </row>
    <row r="63" spans="2:10" s="62" customFormat="1" ht="30" customHeight="1" x14ac:dyDescent="0.3">
      <c r="B63" s="73"/>
      <c r="C63" s="80">
        <v>21</v>
      </c>
      <c r="D63" s="427" t="s">
        <v>527</v>
      </c>
      <c r="E63" s="427"/>
      <c r="F63" s="427"/>
      <c r="G63" s="427"/>
      <c r="H63" s="427"/>
      <c r="I63" s="62" t="str">
        <f>IF(AND('13.05'!E41=0,'13.05'!E15=""),"",'13.05'!E41='13.05'!E15)</f>
        <v/>
      </c>
      <c r="J63" s="65"/>
    </row>
    <row r="64" spans="2:10" s="62" customFormat="1" ht="10.5" customHeight="1" x14ac:dyDescent="0.3">
      <c r="B64" s="73"/>
      <c r="C64" s="81"/>
      <c r="J64" s="65"/>
    </row>
    <row r="65" spans="2:10" s="62" customFormat="1" ht="30.75" customHeight="1" x14ac:dyDescent="0.3">
      <c r="B65" s="73"/>
      <c r="C65" s="80">
        <v>22</v>
      </c>
      <c r="D65" s="427" t="s">
        <v>528</v>
      </c>
      <c r="E65" s="427"/>
      <c r="F65" s="427"/>
      <c r="G65" s="427"/>
      <c r="H65" s="427"/>
      <c r="I65" s="62" t="str">
        <f>IF(AND('13.05'!E40=0,'13.05'!E13=""),"",'13.05'!H40='13.05'!E19)</f>
        <v/>
      </c>
      <c r="J65" s="65"/>
    </row>
    <row r="66" spans="2:10" s="62" customFormat="1" ht="9.75" customHeight="1" x14ac:dyDescent="0.3">
      <c r="B66" s="73"/>
      <c r="C66" s="81"/>
      <c r="D66" s="69"/>
      <c r="J66" s="65"/>
    </row>
    <row r="67" spans="2:10" s="62" customFormat="1" ht="30" customHeight="1" x14ac:dyDescent="0.3">
      <c r="B67" s="73"/>
      <c r="C67" s="80">
        <v>23</v>
      </c>
      <c r="D67" s="427" t="s">
        <v>529</v>
      </c>
      <c r="E67" s="427"/>
      <c r="F67" s="427"/>
      <c r="G67" s="427"/>
      <c r="H67" s="427"/>
      <c r="I67" s="62" t="str">
        <f>IF(AND('13.05'!H41=0,'13.05'!E17=""),"",'13.05'!H41='13.05'!E17)</f>
        <v/>
      </c>
      <c r="J67" s="65"/>
    </row>
    <row r="68" spans="2:10" s="62" customFormat="1" x14ac:dyDescent="0.3">
      <c r="B68" s="73"/>
      <c r="C68" s="80"/>
      <c r="J68" s="65"/>
    </row>
    <row r="69" spans="2:10" s="62" customFormat="1" x14ac:dyDescent="0.3">
      <c r="B69" s="73"/>
      <c r="C69" s="80"/>
      <c r="J69" s="65"/>
    </row>
    <row r="70" spans="2:10" s="62" customFormat="1" ht="29.1" customHeight="1" x14ac:dyDescent="0.3">
      <c r="B70" s="73"/>
      <c r="C70" s="80">
        <v>24</v>
      </c>
      <c r="D70" s="81" t="s">
        <v>530</v>
      </c>
      <c r="E70" s="81"/>
      <c r="I70" s="83" t="str">
        <f>IF(OR(I13="false",I17="false",I19="false",I21="false",I23="false",I25="false",I28="false",I30="false",I32="false",I34="false",I36="false",I38="false",I40="false",I42="false",I44="false",I46="false",I48="false",I51="false",I53="false",I55="false",I57="false",I59="false",I61="false",I63="false",I65="false",I67="false"),"Not Validated","Validated")</f>
        <v>Validated</v>
      </c>
      <c r="J70" s="65"/>
    </row>
    <row r="71" spans="2:10" s="62" customFormat="1" ht="14.7" customHeight="1" x14ac:dyDescent="0.3">
      <c r="B71" s="73"/>
      <c r="C71" s="80"/>
      <c r="D71" s="81"/>
      <c r="E71" s="81"/>
      <c r="I71" s="132"/>
      <c r="J71" s="65"/>
    </row>
    <row r="72" spans="2:10" s="62" customFormat="1" ht="14.7" customHeight="1" x14ac:dyDescent="0.3">
      <c r="B72" s="73"/>
      <c r="C72" s="398" t="s">
        <v>1085</v>
      </c>
      <c r="D72" s="398"/>
      <c r="E72" s="398"/>
      <c r="F72" s="398"/>
      <c r="G72" s="398"/>
      <c r="H72" s="398"/>
      <c r="I72" s="398"/>
      <c r="J72" s="65"/>
    </row>
    <row r="73" spans="2:10" s="62" customFormat="1" ht="14.7" customHeight="1" x14ac:dyDescent="0.3">
      <c r="B73" s="73"/>
      <c r="C73" s="67"/>
      <c r="J73" s="65"/>
    </row>
    <row r="74" spans="2:10" s="62" customFormat="1" x14ac:dyDescent="0.3">
      <c r="B74" s="74"/>
      <c r="C74" s="75"/>
      <c r="D74" s="76"/>
      <c r="E74" s="76"/>
      <c r="F74" s="76"/>
      <c r="G74" s="76"/>
      <c r="H74" s="76"/>
      <c r="I74" s="76"/>
      <c r="J74" s="77"/>
    </row>
    <row r="75" spans="2:10" x14ac:dyDescent="0.3">
      <c r="C75" s="84"/>
      <c r="I75" s="85"/>
    </row>
    <row r="76" spans="2:10" x14ac:dyDescent="0.3">
      <c r="C76" s="84"/>
      <c r="I76" s="85"/>
    </row>
    <row r="77" spans="2:10" x14ac:dyDescent="0.3">
      <c r="C77" s="84"/>
      <c r="I77" s="85"/>
    </row>
    <row r="78" spans="2:10" x14ac:dyDescent="0.3">
      <c r="C78" s="84"/>
      <c r="I78" s="85"/>
    </row>
    <row r="79" spans="2:10" x14ac:dyDescent="0.3">
      <c r="C79" s="84"/>
      <c r="I79" s="85"/>
    </row>
    <row r="80" spans="2:10" x14ac:dyDescent="0.3">
      <c r="C80" s="84"/>
      <c r="I80" s="85"/>
    </row>
    <row r="81" spans="3:9" x14ac:dyDescent="0.3">
      <c r="C81" s="84"/>
      <c r="I81" s="85"/>
    </row>
    <row r="82" spans="3:9" x14ac:dyDescent="0.3">
      <c r="C82" s="84"/>
      <c r="I82" s="85"/>
    </row>
    <row r="83" spans="3:9" x14ac:dyDescent="0.3">
      <c r="C83" s="84"/>
      <c r="I83" s="85"/>
    </row>
    <row r="84" spans="3:9" x14ac:dyDescent="0.3">
      <c r="C84" s="84"/>
      <c r="I84" s="85"/>
    </row>
    <row r="85" spans="3:9" x14ac:dyDescent="0.3">
      <c r="C85" s="84"/>
      <c r="I85" s="85"/>
    </row>
    <row r="86" spans="3:9" x14ac:dyDescent="0.3">
      <c r="C86" s="84"/>
      <c r="I86" s="85"/>
    </row>
    <row r="87" spans="3:9" x14ac:dyDescent="0.3">
      <c r="C87" s="84"/>
      <c r="I87" s="85"/>
    </row>
    <row r="88" spans="3:9" x14ac:dyDescent="0.3">
      <c r="C88" s="84"/>
      <c r="I88" s="85"/>
    </row>
    <row r="89" spans="3:9" x14ac:dyDescent="0.3">
      <c r="C89" s="84"/>
      <c r="I89" s="85"/>
    </row>
    <row r="90" spans="3:9" x14ac:dyDescent="0.3">
      <c r="C90" s="84"/>
      <c r="I90" s="85"/>
    </row>
    <row r="91" spans="3:9" x14ac:dyDescent="0.3">
      <c r="C91" s="84"/>
      <c r="I91" s="85"/>
    </row>
    <row r="92" spans="3:9" x14ac:dyDescent="0.3">
      <c r="C92" s="84"/>
      <c r="I92" s="85"/>
    </row>
    <row r="93" spans="3:9" x14ac:dyDescent="0.3">
      <c r="C93" s="84"/>
      <c r="I93" s="85"/>
    </row>
    <row r="94" spans="3:9" x14ac:dyDescent="0.3">
      <c r="C94" s="84"/>
      <c r="I94" s="85"/>
    </row>
    <row r="95" spans="3:9" x14ac:dyDescent="0.3">
      <c r="C95" s="58"/>
      <c r="I95" s="85"/>
    </row>
    <row r="96" spans="3:9" x14ac:dyDescent="0.3">
      <c r="C96" s="58"/>
      <c r="I96" s="85"/>
    </row>
    <row r="97" spans="3:9" x14ac:dyDescent="0.3">
      <c r="C97" s="58"/>
      <c r="I97" s="85"/>
    </row>
    <row r="98" spans="3:9" x14ac:dyDescent="0.3">
      <c r="C98" s="58"/>
      <c r="I98" s="85"/>
    </row>
    <row r="99" spans="3:9" x14ac:dyDescent="0.3">
      <c r="C99" s="58"/>
      <c r="I99" s="85"/>
    </row>
    <row r="100" spans="3:9" x14ac:dyDescent="0.3">
      <c r="C100" s="58"/>
      <c r="I100" s="85"/>
    </row>
    <row r="101" spans="3:9" x14ac:dyDescent="0.3">
      <c r="C101" s="58"/>
      <c r="I101" s="85"/>
    </row>
    <row r="102" spans="3:9" x14ac:dyDescent="0.3">
      <c r="C102" s="58"/>
      <c r="I102" s="85"/>
    </row>
    <row r="103" spans="3:9" x14ac:dyDescent="0.3">
      <c r="C103" s="58"/>
      <c r="I103" s="85"/>
    </row>
    <row r="104" spans="3:9" x14ac:dyDescent="0.3">
      <c r="C104" s="58"/>
      <c r="I104" s="85"/>
    </row>
    <row r="105" spans="3:9" x14ac:dyDescent="0.3">
      <c r="C105" s="58"/>
      <c r="I105" s="85"/>
    </row>
    <row r="106" spans="3:9" x14ac:dyDescent="0.3">
      <c r="C106" s="58"/>
      <c r="I106" s="85"/>
    </row>
    <row r="107" spans="3:9" x14ac:dyDescent="0.3">
      <c r="C107" s="58"/>
      <c r="I107" s="85"/>
    </row>
    <row r="108" spans="3:9" x14ac:dyDescent="0.3">
      <c r="C108" s="58"/>
      <c r="I108" s="85"/>
    </row>
    <row r="109" spans="3:9" x14ac:dyDescent="0.3">
      <c r="C109" s="58"/>
      <c r="I109" s="85"/>
    </row>
    <row r="110" spans="3:9" x14ac:dyDescent="0.3">
      <c r="C110" s="58"/>
      <c r="I110" s="85"/>
    </row>
    <row r="111" spans="3:9" x14ac:dyDescent="0.3">
      <c r="C111" s="58"/>
      <c r="I111" s="85"/>
    </row>
    <row r="112" spans="3:9" x14ac:dyDescent="0.3">
      <c r="C112" s="58"/>
      <c r="I112" s="85"/>
    </row>
    <row r="113" spans="3:9" x14ac:dyDescent="0.3">
      <c r="C113" s="58"/>
      <c r="I113" s="85"/>
    </row>
    <row r="114" spans="3:9" x14ac:dyDescent="0.3">
      <c r="C114" s="58"/>
      <c r="I114" s="85"/>
    </row>
    <row r="115" spans="3:9" x14ac:dyDescent="0.3">
      <c r="C115" s="58"/>
      <c r="I115" s="85"/>
    </row>
    <row r="116" spans="3:9" x14ac:dyDescent="0.3">
      <c r="C116" s="58"/>
      <c r="I116" s="85"/>
    </row>
    <row r="117" spans="3:9" x14ac:dyDescent="0.3">
      <c r="C117" s="58"/>
      <c r="I117" s="85"/>
    </row>
    <row r="118" spans="3:9" x14ac:dyDescent="0.3">
      <c r="C118" s="58"/>
      <c r="I118" s="85"/>
    </row>
    <row r="119" spans="3:9" x14ac:dyDescent="0.3">
      <c r="C119" s="58"/>
      <c r="I119" s="85"/>
    </row>
    <row r="120" spans="3:9" x14ac:dyDescent="0.3">
      <c r="C120" s="58"/>
    </row>
    <row r="121" spans="3:9" x14ac:dyDescent="0.3">
      <c r="C121" s="58"/>
    </row>
    <row r="122" spans="3:9" x14ac:dyDescent="0.3">
      <c r="C122" s="58"/>
    </row>
    <row r="123" spans="3:9" x14ac:dyDescent="0.3">
      <c r="C123" s="58"/>
    </row>
    <row r="124" spans="3:9" x14ac:dyDescent="0.3">
      <c r="C124" s="58"/>
    </row>
    <row r="125" spans="3:9" x14ac:dyDescent="0.3">
      <c r="C125" s="58"/>
    </row>
    <row r="126" spans="3:9" x14ac:dyDescent="0.3">
      <c r="C126" s="58"/>
    </row>
    <row r="127" spans="3:9" x14ac:dyDescent="0.3">
      <c r="C127" s="58"/>
    </row>
    <row r="128" spans="3:9" x14ac:dyDescent="0.3">
      <c r="C128" s="58"/>
    </row>
    <row r="129" spans="3:3" x14ac:dyDescent="0.3">
      <c r="C129" s="58"/>
    </row>
    <row r="130" spans="3:3" x14ac:dyDescent="0.3">
      <c r="C130" s="58"/>
    </row>
    <row r="131" spans="3:3" x14ac:dyDescent="0.3">
      <c r="C131" s="58"/>
    </row>
    <row r="132" spans="3:3" x14ac:dyDescent="0.3">
      <c r="C132" s="58"/>
    </row>
    <row r="133" spans="3:3" x14ac:dyDescent="0.3">
      <c r="C133" s="58"/>
    </row>
    <row r="134" spans="3:3" x14ac:dyDescent="0.3">
      <c r="C134" s="58"/>
    </row>
    <row r="135" spans="3:3" x14ac:dyDescent="0.3">
      <c r="C135" s="58"/>
    </row>
    <row r="136" spans="3:3" x14ac:dyDescent="0.3">
      <c r="C136" s="58"/>
    </row>
    <row r="137" spans="3:3" x14ac:dyDescent="0.3">
      <c r="C137" s="58"/>
    </row>
    <row r="138" spans="3:3" x14ac:dyDescent="0.3">
      <c r="C138" s="58"/>
    </row>
    <row r="139" spans="3:3" x14ac:dyDescent="0.3">
      <c r="C139" s="58"/>
    </row>
    <row r="140" spans="3:3" x14ac:dyDescent="0.3">
      <c r="C140" s="58"/>
    </row>
    <row r="141" spans="3:3" x14ac:dyDescent="0.3">
      <c r="C141" s="58"/>
    </row>
    <row r="142" spans="3:3" x14ac:dyDescent="0.3">
      <c r="C142" s="58"/>
    </row>
    <row r="143" spans="3:3" x14ac:dyDescent="0.3">
      <c r="C143" s="58"/>
    </row>
    <row r="144" spans="3:3" x14ac:dyDescent="0.3">
      <c r="C144" s="58"/>
    </row>
    <row r="145" spans="3:3" x14ac:dyDescent="0.3">
      <c r="C145" s="58"/>
    </row>
    <row r="146" spans="3:3" x14ac:dyDescent="0.3">
      <c r="C146" s="58"/>
    </row>
    <row r="147" spans="3:3" x14ac:dyDescent="0.3">
      <c r="C147" s="58"/>
    </row>
    <row r="148" spans="3:3" x14ac:dyDescent="0.3">
      <c r="C148" s="58"/>
    </row>
    <row r="149" spans="3:3" x14ac:dyDescent="0.3">
      <c r="C149" s="58"/>
    </row>
    <row r="150" spans="3:3" x14ac:dyDescent="0.3">
      <c r="C150" s="58"/>
    </row>
    <row r="151" spans="3:3" x14ac:dyDescent="0.3">
      <c r="C151" s="58"/>
    </row>
    <row r="152" spans="3:3" x14ac:dyDescent="0.3">
      <c r="C152" s="58"/>
    </row>
    <row r="153" spans="3:3" x14ac:dyDescent="0.3">
      <c r="C153" s="58"/>
    </row>
    <row r="154" spans="3:3" x14ac:dyDescent="0.3">
      <c r="C154" s="58"/>
    </row>
    <row r="155" spans="3:3" x14ac:dyDescent="0.3">
      <c r="C155" s="58"/>
    </row>
    <row r="156" spans="3:3" x14ac:dyDescent="0.3">
      <c r="C156" s="58"/>
    </row>
    <row r="157" spans="3:3" x14ac:dyDescent="0.3">
      <c r="C157" s="58"/>
    </row>
    <row r="158" spans="3:3" x14ac:dyDescent="0.3">
      <c r="C158" s="58"/>
    </row>
    <row r="159" spans="3:3" x14ac:dyDescent="0.3">
      <c r="C159" s="58"/>
    </row>
    <row r="160" spans="3:3" x14ac:dyDescent="0.3">
      <c r="C160" s="58"/>
    </row>
    <row r="161" spans="3:3" x14ac:dyDescent="0.3">
      <c r="C161" s="58"/>
    </row>
    <row r="162" spans="3:3" x14ac:dyDescent="0.3">
      <c r="C162" s="58"/>
    </row>
    <row r="163" spans="3:3" x14ac:dyDescent="0.3">
      <c r="C163" s="58"/>
    </row>
    <row r="164" spans="3:3" x14ac:dyDescent="0.3">
      <c r="C164" s="58"/>
    </row>
    <row r="165" spans="3:3" x14ac:dyDescent="0.3">
      <c r="C165" s="58"/>
    </row>
    <row r="166" spans="3:3" x14ac:dyDescent="0.3">
      <c r="C166" s="58"/>
    </row>
    <row r="167" spans="3:3" x14ac:dyDescent="0.3">
      <c r="C167" s="58"/>
    </row>
    <row r="168" spans="3:3" x14ac:dyDescent="0.3">
      <c r="C168" s="58"/>
    </row>
    <row r="169" spans="3:3" x14ac:dyDescent="0.3">
      <c r="C169" s="58"/>
    </row>
    <row r="170" spans="3:3" x14ac:dyDescent="0.3">
      <c r="C170" s="58"/>
    </row>
    <row r="171" spans="3:3" x14ac:dyDescent="0.3">
      <c r="C171" s="58"/>
    </row>
    <row r="172" spans="3:3" x14ac:dyDescent="0.3">
      <c r="C172" s="58"/>
    </row>
    <row r="173" spans="3:3" x14ac:dyDescent="0.3">
      <c r="C173" s="58"/>
    </row>
    <row r="174" spans="3:3" x14ac:dyDescent="0.3">
      <c r="C174" s="58"/>
    </row>
    <row r="175" spans="3:3" x14ac:dyDescent="0.3">
      <c r="C175" s="58"/>
    </row>
    <row r="176" spans="3:3" x14ac:dyDescent="0.3">
      <c r="C176" s="58"/>
    </row>
    <row r="177" spans="3:3" x14ac:dyDescent="0.3">
      <c r="C177" s="58"/>
    </row>
    <row r="178" spans="3:3" x14ac:dyDescent="0.3">
      <c r="C178" s="58"/>
    </row>
    <row r="179" spans="3:3" x14ac:dyDescent="0.3">
      <c r="C179" s="58"/>
    </row>
    <row r="180" spans="3:3" x14ac:dyDescent="0.3">
      <c r="C180" s="58"/>
    </row>
    <row r="181" spans="3:3" x14ac:dyDescent="0.3">
      <c r="C181" s="58"/>
    </row>
    <row r="182" spans="3:3" x14ac:dyDescent="0.3">
      <c r="C182" s="58"/>
    </row>
    <row r="183" spans="3:3" x14ac:dyDescent="0.3">
      <c r="C183" s="58"/>
    </row>
    <row r="184" spans="3:3" x14ac:dyDescent="0.3">
      <c r="C184" s="58"/>
    </row>
    <row r="185" spans="3:3" x14ac:dyDescent="0.3">
      <c r="C185" s="58"/>
    </row>
    <row r="186" spans="3:3" x14ac:dyDescent="0.3">
      <c r="C186" s="58"/>
    </row>
    <row r="187" spans="3:3" x14ac:dyDescent="0.3">
      <c r="C187" s="58"/>
    </row>
    <row r="188" spans="3:3" x14ac:dyDescent="0.3">
      <c r="C188" s="58"/>
    </row>
    <row r="189" spans="3:3" x14ac:dyDescent="0.3">
      <c r="C189" s="58"/>
    </row>
    <row r="190" spans="3:3" x14ac:dyDescent="0.3">
      <c r="C190" s="58"/>
    </row>
    <row r="191" spans="3:3" x14ac:dyDescent="0.3">
      <c r="C191" s="58"/>
    </row>
    <row r="192" spans="3:3" x14ac:dyDescent="0.3">
      <c r="C192" s="58"/>
    </row>
    <row r="193" spans="3:3" x14ac:dyDescent="0.3">
      <c r="C193" s="58"/>
    </row>
    <row r="194" spans="3:3" x14ac:dyDescent="0.3">
      <c r="C194" s="58"/>
    </row>
    <row r="195" spans="3:3" x14ac:dyDescent="0.3">
      <c r="C195" s="58"/>
    </row>
    <row r="196" spans="3:3" x14ac:dyDescent="0.3">
      <c r="C196" s="58"/>
    </row>
    <row r="197" spans="3:3" x14ac:dyDescent="0.3">
      <c r="C197" s="58"/>
    </row>
    <row r="198" spans="3:3" x14ac:dyDescent="0.3">
      <c r="C198" s="58"/>
    </row>
    <row r="199" spans="3:3" x14ac:dyDescent="0.3">
      <c r="C199" s="58"/>
    </row>
    <row r="200" spans="3:3" x14ac:dyDescent="0.3">
      <c r="C200" s="58"/>
    </row>
    <row r="201" spans="3:3" x14ac:dyDescent="0.3">
      <c r="C201" s="58"/>
    </row>
    <row r="202" spans="3:3" x14ac:dyDescent="0.3">
      <c r="C202" s="58"/>
    </row>
    <row r="203" spans="3:3" x14ac:dyDescent="0.3">
      <c r="C203" s="58"/>
    </row>
    <row r="204" spans="3:3" x14ac:dyDescent="0.3">
      <c r="C204" s="58"/>
    </row>
    <row r="205" spans="3:3" x14ac:dyDescent="0.3">
      <c r="C205" s="58"/>
    </row>
    <row r="206" spans="3:3" x14ac:dyDescent="0.3">
      <c r="C206" s="58"/>
    </row>
    <row r="207" spans="3:3" x14ac:dyDescent="0.3">
      <c r="C207" s="58"/>
    </row>
    <row r="208" spans="3:3" x14ac:dyDescent="0.3">
      <c r="C208" s="58"/>
    </row>
    <row r="209" spans="3:3" x14ac:dyDescent="0.3">
      <c r="C209" s="58"/>
    </row>
    <row r="210" spans="3:3" x14ac:dyDescent="0.3">
      <c r="C210" s="58"/>
    </row>
    <row r="211" spans="3:3" x14ac:dyDescent="0.3">
      <c r="C211" s="58"/>
    </row>
    <row r="212" spans="3:3" x14ac:dyDescent="0.3">
      <c r="C212" s="58"/>
    </row>
    <row r="213" spans="3:3" x14ac:dyDescent="0.3">
      <c r="C213" s="58"/>
    </row>
    <row r="214" spans="3:3" x14ac:dyDescent="0.3">
      <c r="C214" s="58"/>
    </row>
    <row r="215" spans="3:3" x14ac:dyDescent="0.3">
      <c r="C215" s="58"/>
    </row>
    <row r="216" spans="3:3" x14ac:dyDescent="0.3">
      <c r="C216" s="58"/>
    </row>
    <row r="217" spans="3:3" x14ac:dyDescent="0.3">
      <c r="C217" s="58"/>
    </row>
    <row r="218" spans="3:3" x14ac:dyDescent="0.3">
      <c r="C218" s="58"/>
    </row>
    <row r="219" spans="3:3" x14ac:dyDescent="0.3">
      <c r="C219" s="58"/>
    </row>
    <row r="220" spans="3:3" x14ac:dyDescent="0.3">
      <c r="C220" s="58"/>
    </row>
    <row r="221" spans="3:3" x14ac:dyDescent="0.3">
      <c r="C221" s="58"/>
    </row>
    <row r="222" spans="3:3" x14ac:dyDescent="0.3">
      <c r="C222" s="58"/>
    </row>
    <row r="223" spans="3:3" x14ac:dyDescent="0.3">
      <c r="C223" s="58"/>
    </row>
    <row r="224" spans="3:3" x14ac:dyDescent="0.3">
      <c r="C224" s="58"/>
    </row>
    <row r="225" spans="3:3" x14ac:dyDescent="0.3">
      <c r="C225" s="58"/>
    </row>
    <row r="226" spans="3:3" x14ac:dyDescent="0.3">
      <c r="C226" s="58"/>
    </row>
    <row r="227" spans="3:3" x14ac:dyDescent="0.3">
      <c r="C227" s="58"/>
    </row>
    <row r="228" spans="3:3" x14ac:dyDescent="0.3">
      <c r="C228" s="58"/>
    </row>
    <row r="229" spans="3:3" x14ac:dyDescent="0.3">
      <c r="C229" s="58"/>
    </row>
    <row r="230" spans="3:3" x14ac:dyDescent="0.3">
      <c r="C230" s="58"/>
    </row>
    <row r="231" spans="3:3" x14ac:dyDescent="0.3">
      <c r="C231" s="58"/>
    </row>
    <row r="232" spans="3:3" x14ac:dyDescent="0.3">
      <c r="C232" s="58"/>
    </row>
    <row r="233" spans="3:3" x14ac:dyDescent="0.3">
      <c r="C233" s="58"/>
    </row>
    <row r="234" spans="3:3" x14ac:dyDescent="0.3">
      <c r="C234" s="58"/>
    </row>
    <row r="235" spans="3:3" x14ac:dyDescent="0.3">
      <c r="C235" s="58"/>
    </row>
    <row r="236" spans="3:3" x14ac:dyDescent="0.3">
      <c r="C236" s="58"/>
    </row>
    <row r="237" spans="3:3" x14ac:dyDescent="0.3">
      <c r="C237" s="58"/>
    </row>
    <row r="238" spans="3:3" x14ac:dyDescent="0.3">
      <c r="C238" s="58"/>
    </row>
    <row r="239" spans="3:3" x14ac:dyDescent="0.3">
      <c r="C239" s="58"/>
    </row>
    <row r="240" spans="3:3" x14ac:dyDescent="0.3">
      <c r="C240" s="58"/>
    </row>
    <row r="241" spans="3:3" x14ac:dyDescent="0.3">
      <c r="C241" s="58"/>
    </row>
    <row r="242" spans="3:3" x14ac:dyDescent="0.3">
      <c r="C242" s="58"/>
    </row>
    <row r="243" spans="3:3" x14ac:dyDescent="0.3">
      <c r="C243" s="58"/>
    </row>
    <row r="244" spans="3:3" x14ac:dyDescent="0.3">
      <c r="C244" s="58"/>
    </row>
    <row r="245" spans="3:3" x14ac:dyDescent="0.3">
      <c r="C245" s="58"/>
    </row>
    <row r="246" spans="3:3" x14ac:dyDescent="0.3">
      <c r="C246" s="58"/>
    </row>
    <row r="247" spans="3:3" x14ac:dyDescent="0.3">
      <c r="C247" s="58"/>
    </row>
    <row r="248" spans="3:3" x14ac:dyDescent="0.3">
      <c r="C248" s="58"/>
    </row>
    <row r="249" spans="3:3" x14ac:dyDescent="0.3">
      <c r="C249" s="58"/>
    </row>
    <row r="250" spans="3:3" x14ac:dyDescent="0.3">
      <c r="C250" s="58"/>
    </row>
    <row r="251" spans="3:3" x14ac:dyDescent="0.3">
      <c r="C251" s="58"/>
    </row>
    <row r="252" spans="3:3" x14ac:dyDescent="0.3">
      <c r="C252" s="58"/>
    </row>
    <row r="253" spans="3:3" x14ac:dyDescent="0.3">
      <c r="C253" s="58"/>
    </row>
    <row r="254" spans="3:3" x14ac:dyDescent="0.3">
      <c r="C254" s="58"/>
    </row>
    <row r="255" spans="3:3" x14ac:dyDescent="0.3">
      <c r="C255" s="58"/>
    </row>
    <row r="256" spans="3:3" x14ac:dyDescent="0.3">
      <c r="C256" s="58"/>
    </row>
    <row r="257" spans="3:3" x14ac:dyDescent="0.3">
      <c r="C257" s="58"/>
    </row>
    <row r="258" spans="3:3" x14ac:dyDescent="0.3">
      <c r="C258" s="58"/>
    </row>
    <row r="259" spans="3:3" x14ac:dyDescent="0.3">
      <c r="C259" s="58"/>
    </row>
    <row r="260" spans="3:3" x14ac:dyDescent="0.3">
      <c r="C260" s="58"/>
    </row>
    <row r="261" spans="3:3" x14ac:dyDescent="0.3">
      <c r="C261" s="58"/>
    </row>
    <row r="262" spans="3:3" x14ac:dyDescent="0.3">
      <c r="C262" s="58"/>
    </row>
    <row r="263" spans="3:3" x14ac:dyDescent="0.3">
      <c r="C263" s="58"/>
    </row>
    <row r="264" spans="3:3" x14ac:dyDescent="0.3">
      <c r="C264" s="58"/>
    </row>
    <row r="265" spans="3:3" x14ac:dyDescent="0.3">
      <c r="C265" s="58"/>
    </row>
    <row r="266" spans="3:3" x14ac:dyDescent="0.3">
      <c r="C266" s="58"/>
    </row>
    <row r="267" spans="3:3" x14ac:dyDescent="0.3">
      <c r="C267" s="58"/>
    </row>
    <row r="268" spans="3:3" x14ac:dyDescent="0.3">
      <c r="C268" s="58"/>
    </row>
    <row r="269" spans="3:3" x14ac:dyDescent="0.3">
      <c r="C269" s="58"/>
    </row>
    <row r="270" spans="3:3" x14ac:dyDescent="0.3">
      <c r="C270" s="58"/>
    </row>
    <row r="271" spans="3:3" x14ac:dyDescent="0.3">
      <c r="C271" s="58"/>
    </row>
    <row r="272" spans="3:3" x14ac:dyDescent="0.3">
      <c r="C272" s="58"/>
    </row>
    <row r="273" spans="3:3" x14ac:dyDescent="0.3">
      <c r="C273" s="58"/>
    </row>
    <row r="274" spans="3:3" x14ac:dyDescent="0.3">
      <c r="C274" s="58"/>
    </row>
    <row r="275" spans="3:3" x14ac:dyDescent="0.3">
      <c r="C275" s="58"/>
    </row>
    <row r="276" spans="3:3" x14ac:dyDescent="0.3">
      <c r="C276" s="58"/>
    </row>
    <row r="277" spans="3:3" x14ac:dyDescent="0.3">
      <c r="C277" s="58"/>
    </row>
    <row r="278" spans="3:3" x14ac:dyDescent="0.3">
      <c r="C278" s="58"/>
    </row>
    <row r="279" spans="3:3" x14ac:dyDescent="0.3">
      <c r="C279" s="58"/>
    </row>
    <row r="280" spans="3:3" x14ac:dyDescent="0.3">
      <c r="C280" s="58"/>
    </row>
    <row r="281" spans="3:3" x14ac:dyDescent="0.3">
      <c r="C281" s="58"/>
    </row>
    <row r="282" spans="3:3" x14ac:dyDescent="0.3">
      <c r="C282" s="58"/>
    </row>
    <row r="283" spans="3:3" x14ac:dyDescent="0.3">
      <c r="C283" s="58"/>
    </row>
    <row r="284" spans="3:3" x14ac:dyDescent="0.3">
      <c r="C284" s="58"/>
    </row>
    <row r="285" spans="3:3" x14ac:dyDescent="0.3">
      <c r="C285" s="58"/>
    </row>
    <row r="286" spans="3:3" x14ac:dyDescent="0.3">
      <c r="C286" s="58"/>
    </row>
    <row r="287" spans="3:3" x14ac:dyDescent="0.3">
      <c r="C287" s="58"/>
    </row>
    <row r="288" spans="3:3" x14ac:dyDescent="0.3">
      <c r="C288" s="58"/>
    </row>
    <row r="289" spans="3:3" x14ac:dyDescent="0.3">
      <c r="C289" s="58"/>
    </row>
    <row r="290" spans="3:3" x14ac:dyDescent="0.3">
      <c r="C290" s="58"/>
    </row>
    <row r="291" spans="3:3" x14ac:dyDescent="0.3">
      <c r="C291" s="58"/>
    </row>
    <row r="292" spans="3:3" x14ac:dyDescent="0.3">
      <c r="C292" s="58"/>
    </row>
    <row r="293" spans="3:3" x14ac:dyDescent="0.3">
      <c r="C293" s="58"/>
    </row>
    <row r="294" spans="3:3" x14ac:dyDescent="0.3">
      <c r="C294" s="58"/>
    </row>
    <row r="295" spans="3:3" x14ac:dyDescent="0.3">
      <c r="C295" s="58"/>
    </row>
    <row r="296" spans="3:3" x14ac:dyDescent="0.3">
      <c r="C296" s="58"/>
    </row>
    <row r="297" spans="3:3" x14ac:dyDescent="0.3">
      <c r="C297" s="58"/>
    </row>
    <row r="298" spans="3:3" x14ac:dyDescent="0.3">
      <c r="C298" s="58"/>
    </row>
    <row r="299" spans="3:3" x14ac:dyDescent="0.3">
      <c r="C299" s="58"/>
    </row>
    <row r="300" spans="3:3" x14ac:dyDescent="0.3">
      <c r="C300" s="58"/>
    </row>
    <row r="301" spans="3:3" x14ac:dyDescent="0.3">
      <c r="C301" s="58"/>
    </row>
    <row r="302" spans="3:3" x14ac:dyDescent="0.3">
      <c r="C302" s="58"/>
    </row>
    <row r="303" spans="3:3" x14ac:dyDescent="0.3">
      <c r="C303" s="58"/>
    </row>
    <row r="304" spans="3:3" x14ac:dyDescent="0.3">
      <c r="C304" s="58"/>
    </row>
    <row r="305" spans="3:3" x14ac:dyDescent="0.3">
      <c r="C305" s="58"/>
    </row>
    <row r="306" spans="3:3" x14ac:dyDescent="0.3">
      <c r="C306" s="58"/>
    </row>
    <row r="307" spans="3:3" x14ac:dyDescent="0.3">
      <c r="C307" s="58"/>
    </row>
    <row r="308" spans="3:3" x14ac:dyDescent="0.3">
      <c r="C308" s="58"/>
    </row>
    <row r="309" spans="3:3" x14ac:dyDescent="0.3">
      <c r="C309" s="58"/>
    </row>
    <row r="310" spans="3:3" x14ac:dyDescent="0.3">
      <c r="C310" s="58"/>
    </row>
    <row r="311" spans="3:3" x14ac:dyDescent="0.3">
      <c r="C311" s="58"/>
    </row>
    <row r="312" spans="3:3" x14ac:dyDescent="0.3">
      <c r="C312" s="58"/>
    </row>
    <row r="313" spans="3:3" x14ac:dyDescent="0.3">
      <c r="C313" s="58"/>
    </row>
    <row r="314" spans="3:3" x14ac:dyDescent="0.3">
      <c r="C314" s="58"/>
    </row>
    <row r="315" spans="3:3" x14ac:dyDescent="0.3">
      <c r="C315" s="58"/>
    </row>
    <row r="316" spans="3:3" x14ac:dyDescent="0.3">
      <c r="C316" s="58"/>
    </row>
    <row r="317" spans="3:3" x14ac:dyDescent="0.3">
      <c r="C317" s="58"/>
    </row>
    <row r="318" spans="3:3" x14ac:dyDescent="0.3">
      <c r="C318" s="58"/>
    </row>
    <row r="319" spans="3:3" x14ac:dyDescent="0.3">
      <c r="C319" s="58"/>
    </row>
    <row r="320" spans="3:3" x14ac:dyDescent="0.3">
      <c r="C320" s="58"/>
    </row>
    <row r="321" spans="3:3" x14ac:dyDescent="0.3">
      <c r="C321" s="58"/>
    </row>
    <row r="322" spans="3:3" x14ac:dyDescent="0.3">
      <c r="C322" s="58"/>
    </row>
    <row r="323" spans="3:3" x14ac:dyDescent="0.3">
      <c r="C323" s="58"/>
    </row>
    <row r="324" spans="3:3" x14ac:dyDescent="0.3">
      <c r="C324" s="58"/>
    </row>
    <row r="325" spans="3:3" x14ac:dyDescent="0.3">
      <c r="C325" s="58"/>
    </row>
    <row r="326" spans="3:3" x14ac:dyDescent="0.3">
      <c r="C326" s="58"/>
    </row>
    <row r="327" spans="3:3" x14ac:dyDescent="0.3">
      <c r="C327" s="58"/>
    </row>
    <row r="328" spans="3:3" x14ac:dyDescent="0.3">
      <c r="C328" s="58"/>
    </row>
    <row r="329" spans="3:3" x14ac:dyDescent="0.3">
      <c r="C329" s="58"/>
    </row>
    <row r="330" spans="3:3" x14ac:dyDescent="0.3">
      <c r="C330" s="58"/>
    </row>
    <row r="331" spans="3:3" x14ac:dyDescent="0.3">
      <c r="C331" s="58"/>
    </row>
    <row r="332" spans="3:3" x14ac:dyDescent="0.3">
      <c r="C332" s="58"/>
    </row>
    <row r="333" spans="3:3" x14ac:dyDescent="0.3">
      <c r="C333" s="58"/>
    </row>
    <row r="334" spans="3:3" x14ac:dyDescent="0.3">
      <c r="C334" s="58"/>
    </row>
    <row r="335" spans="3:3" x14ac:dyDescent="0.3">
      <c r="C335" s="58"/>
    </row>
    <row r="336" spans="3:3" x14ac:dyDescent="0.3">
      <c r="C336" s="58"/>
    </row>
    <row r="337" spans="3:3" x14ac:dyDescent="0.3">
      <c r="C337" s="58"/>
    </row>
    <row r="338" spans="3:3" x14ac:dyDescent="0.3">
      <c r="C338" s="58"/>
    </row>
    <row r="339" spans="3:3" x14ac:dyDescent="0.3">
      <c r="C339" s="58"/>
    </row>
    <row r="340" spans="3:3" x14ac:dyDescent="0.3">
      <c r="C340" s="58"/>
    </row>
    <row r="341" spans="3:3" x14ac:dyDescent="0.3">
      <c r="C341" s="58"/>
    </row>
    <row r="342" spans="3:3" x14ac:dyDescent="0.3">
      <c r="C342" s="58"/>
    </row>
    <row r="343" spans="3:3" x14ac:dyDescent="0.3">
      <c r="C343" s="58"/>
    </row>
    <row r="344" spans="3:3" x14ac:dyDescent="0.3">
      <c r="C344" s="58"/>
    </row>
    <row r="345" spans="3:3" x14ac:dyDescent="0.3">
      <c r="C345" s="58"/>
    </row>
    <row r="346" spans="3:3" x14ac:dyDescent="0.3">
      <c r="C346" s="58"/>
    </row>
    <row r="347" spans="3:3" x14ac:dyDescent="0.3">
      <c r="C347" s="58"/>
    </row>
    <row r="348" spans="3:3" x14ac:dyDescent="0.3">
      <c r="C348" s="58"/>
    </row>
    <row r="349" spans="3:3" x14ac:dyDescent="0.3">
      <c r="C349" s="58"/>
    </row>
    <row r="350" spans="3:3" x14ac:dyDescent="0.3">
      <c r="C350" s="58"/>
    </row>
    <row r="351" spans="3:3" x14ac:dyDescent="0.3">
      <c r="C351" s="58"/>
    </row>
    <row r="352" spans="3:3" x14ac:dyDescent="0.3">
      <c r="C352" s="58"/>
    </row>
    <row r="353" spans="3:3" x14ac:dyDescent="0.3">
      <c r="C353" s="58"/>
    </row>
    <row r="354" spans="3:3" x14ac:dyDescent="0.3">
      <c r="C354" s="58"/>
    </row>
    <row r="355" spans="3:3" x14ac:dyDescent="0.3">
      <c r="C355" s="58"/>
    </row>
    <row r="356" spans="3:3" x14ac:dyDescent="0.3">
      <c r="C356" s="58"/>
    </row>
  </sheetData>
  <sheetProtection algorithmName="SHA-512" hashValue="I2Oe6LD7U/x4kd5/FB9k9TGJKwHwwwH2hePo3ZCiSOv6Hap/iBoS1Egl3gGe0xgXRe65bZVNTPE/6kwJXIa2uQ==" saltValue="aN62J/RKCR+u9B7JsZFzYA==" spinCount="100000" sheet="1" objects="1" scenarios="1"/>
  <mergeCells count="37">
    <mergeCell ref="D23:H23"/>
    <mergeCell ref="D25:H25"/>
    <mergeCell ref="D28:H28"/>
    <mergeCell ref="E18:I18"/>
    <mergeCell ref="B27:I27"/>
    <mergeCell ref="H1:I1"/>
    <mergeCell ref="D3:J3"/>
    <mergeCell ref="D4:J4"/>
    <mergeCell ref="D8:J8"/>
    <mergeCell ref="C72:I72"/>
    <mergeCell ref="C51:E51"/>
    <mergeCell ref="F51:H51"/>
    <mergeCell ref="C59:E59"/>
    <mergeCell ref="F59:H59"/>
    <mergeCell ref="D61:H61"/>
    <mergeCell ref="D63:H63"/>
    <mergeCell ref="D65:H65"/>
    <mergeCell ref="D67:H67"/>
    <mergeCell ref="D36:H36"/>
    <mergeCell ref="C40:E40"/>
    <mergeCell ref="F40:H40"/>
    <mergeCell ref="B50:I50"/>
    <mergeCell ref="D5:J5"/>
    <mergeCell ref="D7:J7"/>
    <mergeCell ref="D17:H17"/>
    <mergeCell ref="D15:H15"/>
    <mergeCell ref="C44:E44"/>
    <mergeCell ref="F44:H44"/>
    <mergeCell ref="D38:H38"/>
    <mergeCell ref="D30:H30"/>
    <mergeCell ref="D32:H32"/>
    <mergeCell ref="D34:H34"/>
    <mergeCell ref="D13:H13"/>
    <mergeCell ref="C11:E11"/>
    <mergeCell ref="F11:H11"/>
    <mergeCell ref="D19:H19"/>
    <mergeCell ref="D21:H21"/>
  </mergeCells>
  <pageMargins left="0.7" right="0.7" top="0.75" bottom="0.75" header="0.3" footer="0.3"/>
  <pageSetup paperSize="5" fitToHeight="0" orientation="landscape" r:id="rId1"/>
  <rowBreaks count="2" manualBreakCount="2">
    <brk id="27" max="9" man="1"/>
    <brk id="50" max="16383" man="1"/>
  </row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B1:I249"/>
  <sheetViews>
    <sheetView view="pageBreakPreview" zoomScale="60" zoomScaleNormal="100" workbookViewId="0">
      <selection activeCell="I2" sqref="I2"/>
    </sheetView>
  </sheetViews>
  <sheetFormatPr defaultRowHeight="14.4" x14ac:dyDescent="0.3"/>
  <cols>
    <col min="2" max="2" width="35" bestFit="1" customWidth="1"/>
    <col min="3" max="3" width="3.44140625" customWidth="1"/>
    <col min="4" max="4" width="46" bestFit="1" customWidth="1"/>
    <col min="5" max="5" width="8.6640625" style="1"/>
    <col min="6" max="6" width="3.5546875" customWidth="1"/>
    <col min="7" max="7" width="23.33203125" customWidth="1"/>
  </cols>
  <sheetData>
    <row r="1" spans="2:9" x14ac:dyDescent="0.3">
      <c r="B1" s="10" t="s">
        <v>531</v>
      </c>
      <c r="D1" s="10" t="s">
        <v>532</v>
      </c>
      <c r="G1" s="10" t="s">
        <v>533</v>
      </c>
      <c r="H1" s="10" t="s">
        <v>534</v>
      </c>
    </row>
    <row r="2" spans="2:9" x14ac:dyDescent="0.3"/>
    <row r="3" spans="2:9" x14ac:dyDescent="0.3">
      <c r="B3" t="s">
        <v>535</v>
      </c>
      <c r="D3" t="s">
        <v>536</v>
      </c>
      <c r="E3" s="1" t="s">
        <v>537</v>
      </c>
      <c r="G3" t="s">
        <v>538</v>
      </c>
      <c r="H3" t="s">
        <v>539</v>
      </c>
    </row>
    <row r="4" spans="2:9" ht="28.8" x14ac:dyDescent="0.3">
      <c r="B4" s="29" t="s">
        <v>540</v>
      </c>
      <c r="D4" t="s">
        <v>541</v>
      </c>
      <c r="E4" s="1" t="s">
        <v>542</v>
      </c>
      <c r="G4" t="s">
        <v>543</v>
      </c>
      <c r="H4" t="s">
        <v>544</v>
      </c>
    </row>
    <row r="5" spans="2:9" x14ac:dyDescent="0.3">
      <c r="B5" t="s">
        <v>545</v>
      </c>
      <c r="D5" t="s">
        <v>546</v>
      </c>
      <c r="E5" s="1" t="s">
        <v>547</v>
      </c>
      <c r="G5" t="s">
        <v>548</v>
      </c>
      <c r="H5" t="s">
        <v>549</v>
      </c>
    </row>
    <row r="6" spans="2:9" x14ac:dyDescent="0.3">
      <c r="B6" t="s">
        <v>550</v>
      </c>
      <c r="D6" t="s">
        <v>551</v>
      </c>
      <c r="E6" s="1" t="s">
        <v>552</v>
      </c>
      <c r="G6" t="s">
        <v>553</v>
      </c>
      <c r="H6" t="s">
        <v>554</v>
      </c>
    </row>
    <row r="7" spans="2:9" x14ac:dyDescent="0.3">
      <c r="B7" t="s">
        <v>555</v>
      </c>
      <c r="D7" t="s">
        <v>556</v>
      </c>
      <c r="E7" s="1" t="s">
        <v>557</v>
      </c>
      <c r="G7" t="s">
        <v>558</v>
      </c>
      <c r="H7" t="s">
        <v>559</v>
      </c>
    </row>
    <row r="8" spans="2:9" x14ac:dyDescent="0.3">
      <c r="B8" t="s">
        <v>560</v>
      </c>
      <c r="D8" t="s">
        <v>561</v>
      </c>
      <c r="E8" s="1" t="s">
        <v>562</v>
      </c>
      <c r="G8" t="s">
        <v>563</v>
      </c>
      <c r="H8" t="s">
        <v>564</v>
      </c>
    </row>
    <row r="9" spans="2:9" x14ac:dyDescent="0.3">
      <c r="B9" t="s">
        <v>565</v>
      </c>
      <c r="G9" t="s">
        <v>566</v>
      </c>
      <c r="H9" t="s">
        <v>567</v>
      </c>
    </row>
    <row r="10" spans="2:9" x14ac:dyDescent="0.3">
      <c r="B10" t="s">
        <v>568</v>
      </c>
      <c r="D10" s="10" t="s">
        <v>569</v>
      </c>
      <c r="G10" t="s">
        <v>570</v>
      </c>
      <c r="H10" t="s">
        <v>571</v>
      </c>
    </row>
    <row r="11" spans="2:9" x14ac:dyDescent="0.3">
      <c r="B11" t="s">
        <v>572</v>
      </c>
      <c r="G11" t="s">
        <v>573</v>
      </c>
      <c r="H11" t="s">
        <v>574</v>
      </c>
    </row>
    <row r="12" spans="2:9" x14ac:dyDescent="0.3">
      <c r="B12" t="s">
        <v>575</v>
      </c>
      <c r="D12" t="s">
        <v>576</v>
      </c>
      <c r="G12" t="s">
        <v>577</v>
      </c>
      <c r="H12" t="s">
        <v>578</v>
      </c>
    </row>
    <row r="13" spans="2:9" x14ac:dyDescent="0.3">
      <c r="D13" t="s">
        <v>579</v>
      </c>
      <c r="G13" t="s">
        <v>580</v>
      </c>
      <c r="H13" t="s">
        <v>581</v>
      </c>
    </row>
    <row r="14" spans="2:9" x14ac:dyDescent="0.3">
      <c r="D14" t="s">
        <v>582</v>
      </c>
      <c r="G14" t="s">
        <v>583</v>
      </c>
      <c r="H14" t="s">
        <v>584</v>
      </c>
    </row>
    <row r="15" spans="2:9" x14ac:dyDescent="0.3">
      <c r="D15" t="s">
        <v>585</v>
      </c>
      <c r="G15" t="s">
        <v>586</v>
      </c>
      <c r="H15" t="s">
        <v>587</v>
      </c>
    </row>
    <row r="16" spans="2:9" x14ac:dyDescent="0.3">
      <c r="D16" t="s">
        <v>588</v>
      </c>
      <c r="G16" t="s">
        <v>589</v>
      </c>
      <c r="H16" t="s">
        <v>590</v>
      </c>
    </row>
    <row r="17" spans="4:8" x14ac:dyDescent="0.3">
      <c r="D17" t="s">
        <v>591</v>
      </c>
      <c r="G17" t="s">
        <v>592</v>
      </c>
      <c r="H17" t="s">
        <v>593</v>
      </c>
    </row>
    <row r="18" spans="4:8" x14ac:dyDescent="0.3">
      <c r="D18" t="s">
        <v>594</v>
      </c>
      <c r="G18" t="s">
        <v>595</v>
      </c>
      <c r="H18" t="s">
        <v>596</v>
      </c>
    </row>
    <row r="19" spans="4:8" x14ac:dyDescent="0.3">
      <c r="D19" t="s">
        <v>597</v>
      </c>
      <c r="G19" t="s">
        <v>598</v>
      </c>
      <c r="H19" t="s">
        <v>599</v>
      </c>
    </row>
    <row r="20" spans="4:8" x14ac:dyDescent="0.3">
      <c r="D20" t="s">
        <v>600</v>
      </c>
      <c r="G20" t="s">
        <v>601</v>
      </c>
      <c r="H20" t="s">
        <v>602</v>
      </c>
    </row>
    <row r="21" spans="4:8" x14ac:dyDescent="0.3">
      <c r="D21" t="s">
        <v>603</v>
      </c>
      <c r="G21" t="s">
        <v>604</v>
      </c>
      <c r="H21" t="s">
        <v>605</v>
      </c>
    </row>
    <row r="22" spans="4:8" x14ac:dyDescent="0.3">
      <c r="D22" t="s">
        <v>118</v>
      </c>
      <c r="G22" t="s">
        <v>606</v>
      </c>
      <c r="H22" t="s">
        <v>607</v>
      </c>
    </row>
    <row r="23" spans="4:8" x14ac:dyDescent="0.3">
      <c r="G23" t="s">
        <v>608</v>
      </c>
      <c r="H23" t="s">
        <v>609</v>
      </c>
    </row>
    <row r="24" spans="4:8" x14ac:dyDescent="0.3">
      <c r="G24" t="s">
        <v>610</v>
      </c>
      <c r="H24" t="s">
        <v>611</v>
      </c>
    </row>
    <row r="25" spans="4:8" x14ac:dyDescent="0.3">
      <c r="D25" s="10" t="s">
        <v>612</v>
      </c>
      <c r="G25" t="s">
        <v>613</v>
      </c>
      <c r="H25" t="s">
        <v>614</v>
      </c>
    </row>
    <row r="26" spans="4:8" x14ac:dyDescent="0.3">
      <c r="G26" t="s">
        <v>615</v>
      </c>
      <c r="H26" t="s">
        <v>616</v>
      </c>
    </row>
    <row r="27" spans="4:8" x14ac:dyDescent="0.3">
      <c r="D27" t="s">
        <v>617</v>
      </c>
      <c r="G27" t="s">
        <v>618</v>
      </c>
      <c r="H27" t="s">
        <v>619</v>
      </c>
    </row>
    <row r="28" spans="4:8" x14ac:dyDescent="0.3">
      <c r="D28" t="s">
        <v>620</v>
      </c>
      <c r="G28" t="s">
        <v>621</v>
      </c>
      <c r="H28" t="s">
        <v>622</v>
      </c>
    </row>
    <row r="29" spans="4:8" x14ac:dyDescent="0.3">
      <c r="D29" t="s">
        <v>623</v>
      </c>
      <c r="G29" t="s">
        <v>624</v>
      </c>
      <c r="H29" t="s">
        <v>625</v>
      </c>
    </row>
    <row r="30" spans="4:8" x14ac:dyDescent="0.3">
      <c r="D30" t="s">
        <v>626</v>
      </c>
      <c r="G30" t="s">
        <v>627</v>
      </c>
      <c r="H30" t="s">
        <v>628</v>
      </c>
    </row>
    <row r="31" spans="4:8" x14ac:dyDescent="0.3">
      <c r="D31" t="s">
        <v>629</v>
      </c>
      <c r="G31" t="s">
        <v>630</v>
      </c>
      <c r="H31" t="s">
        <v>631</v>
      </c>
    </row>
    <row r="32" spans="4:8" x14ac:dyDescent="0.3">
      <c r="D32" t="s">
        <v>632</v>
      </c>
      <c r="G32" t="s">
        <v>633</v>
      </c>
      <c r="H32" t="s">
        <v>634</v>
      </c>
    </row>
    <row r="33" spans="4:8" x14ac:dyDescent="0.3">
      <c r="D33" t="s">
        <v>635</v>
      </c>
      <c r="G33" t="s">
        <v>636</v>
      </c>
      <c r="H33" t="s">
        <v>637</v>
      </c>
    </row>
    <row r="34" spans="4:8" x14ac:dyDescent="0.3">
      <c r="D34" t="s">
        <v>118</v>
      </c>
      <c r="G34" t="s">
        <v>638</v>
      </c>
      <c r="H34" t="s">
        <v>639</v>
      </c>
    </row>
    <row r="35" spans="4:8" x14ac:dyDescent="0.3">
      <c r="D35" t="s">
        <v>640</v>
      </c>
      <c r="G35" t="s">
        <v>641</v>
      </c>
      <c r="H35" t="s">
        <v>642</v>
      </c>
    </row>
    <row r="36" spans="4:8" x14ac:dyDescent="0.3">
      <c r="D36" t="s">
        <v>643</v>
      </c>
      <c r="G36" t="s">
        <v>644</v>
      </c>
      <c r="H36" t="s">
        <v>645</v>
      </c>
    </row>
    <row r="37" spans="4:8" x14ac:dyDescent="0.3">
      <c r="D37" t="s">
        <v>646</v>
      </c>
      <c r="G37" t="s">
        <v>647</v>
      </c>
      <c r="H37" t="s">
        <v>648</v>
      </c>
    </row>
    <row r="38" spans="4:8" x14ac:dyDescent="0.3">
      <c r="D38" t="s">
        <v>649</v>
      </c>
      <c r="G38" t="s">
        <v>650</v>
      </c>
      <c r="H38" t="s">
        <v>651</v>
      </c>
    </row>
    <row r="39" spans="4:8" x14ac:dyDescent="0.3">
      <c r="D39" t="s">
        <v>652</v>
      </c>
      <c r="G39" t="s">
        <v>653</v>
      </c>
      <c r="H39" t="s">
        <v>654</v>
      </c>
    </row>
    <row r="40" spans="4:8" x14ac:dyDescent="0.3">
      <c r="D40" t="s">
        <v>655</v>
      </c>
      <c r="G40" t="s">
        <v>656</v>
      </c>
      <c r="H40" t="s">
        <v>657</v>
      </c>
    </row>
    <row r="41" spans="4:8" x14ac:dyDescent="0.3">
      <c r="G41" t="s">
        <v>658</v>
      </c>
      <c r="H41" t="s">
        <v>659</v>
      </c>
    </row>
    <row r="42" spans="4:8" x14ac:dyDescent="0.3">
      <c r="G42" t="s">
        <v>660</v>
      </c>
      <c r="H42" t="s">
        <v>661</v>
      </c>
    </row>
    <row r="43" spans="4:8" x14ac:dyDescent="0.3">
      <c r="D43" s="10" t="s">
        <v>662</v>
      </c>
      <c r="G43" t="s">
        <v>663</v>
      </c>
      <c r="H43" t="s">
        <v>664</v>
      </c>
    </row>
    <row r="44" spans="4:8" x14ac:dyDescent="0.3">
      <c r="G44" t="s">
        <v>665</v>
      </c>
      <c r="H44" t="s">
        <v>666</v>
      </c>
    </row>
    <row r="45" spans="4:8" x14ac:dyDescent="0.3">
      <c r="D45" t="s">
        <v>667</v>
      </c>
      <c r="G45" t="s">
        <v>668</v>
      </c>
      <c r="H45" t="s">
        <v>669</v>
      </c>
    </row>
    <row r="46" spans="4:8" x14ac:dyDescent="0.3">
      <c r="D46" t="s">
        <v>670</v>
      </c>
      <c r="G46" t="s">
        <v>671</v>
      </c>
      <c r="H46" t="s">
        <v>672</v>
      </c>
    </row>
    <row r="47" spans="4:8" x14ac:dyDescent="0.3">
      <c r="D47" t="s">
        <v>118</v>
      </c>
      <c r="G47" t="s">
        <v>673</v>
      </c>
      <c r="H47" t="s">
        <v>674</v>
      </c>
    </row>
    <row r="48" spans="4:8" x14ac:dyDescent="0.3">
      <c r="G48" t="s">
        <v>675</v>
      </c>
      <c r="H48" t="s">
        <v>676</v>
      </c>
    </row>
    <row r="49" spans="7:8" x14ac:dyDescent="0.3">
      <c r="G49" t="s">
        <v>677</v>
      </c>
      <c r="H49" t="s">
        <v>678</v>
      </c>
    </row>
    <row r="50" spans="7:8" x14ac:dyDescent="0.3">
      <c r="G50" t="s">
        <v>679</v>
      </c>
      <c r="H50" t="s">
        <v>680</v>
      </c>
    </row>
    <row r="51" spans="7:8" x14ac:dyDescent="0.3">
      <c r="G51" t="s">
        <v>681</v>
      </c>
      <c r="H51" t="s">
        <v>682</v>
      </c>
    </row>
    <row r="52" spans="7:8" x14ac:dyDescent="0.3">
      <c r="G52" t="s">
        <v>683</v>
      </c>
      <c r="H52" t="s">
        <v>684</v>
      </c>
    </row>
    <row r="53" spans="7:8" x14ac:dyDescent="0.3">
      <c r="G53" t="s">
        <v>685</v>
      </c>
      <c r="H53" t="s">
        <v>686</v>
      </c>
    </row>
    <row r="54" spans="7:8" x14ac:dyDescent="0.3">
      <c r="G54" t="s">
        <v>687</v>
      </c>
      <c r="H54" t="s">
        <v>688</v>
      </c>
    </row>
    <row r="55" spans="7:8" x14ac:dyDescent="0.3">
      <c r="G55" t="s">
        <v>689</v>
      </c>
      <c r="H55" t="s">
        <v>690</v>
      </c>
    </row>
    <row r="56" spans="7:8" x14ac:dyDescent="0.3">
      <c r="G56" t="s">
        <v>691</v>
      </c>
      <c r="H56" t="s">
        <v>692</v>
      </c>
    </row>
    <row r="57" spans="7:8" x14ac:dyDescent="0.3">
      <c r="G57" t="s">
        <v>693</v>
      </c>
      <c r="H57" t="s">
        <v>694</v>
      </c>
    </row>
    <row r="58" spans="7:8" x14ac:dyDescent="0.3">
      <c r="G58" t="s">
        <v>695</v>
      </c>
      <c r="H58" t="s">
        <v>696</v>
      </c>
    </row>
    <row r="59" spans="7:8" x14ac:dyDescent="0.3">
      <c r="G59" t="s">
        <v>697</v>
      </c>
      <c r="H59" t="s">
        <v>698</v>
      </c>
    </row>
    <row r="60" spans="7:8" x14ac:dyDescent="0.3">
      <c r="G60" t="s">
        <v>699</v>
      </c>
      <c r="H60" t="s">
        <v>700</v>
      </c>
    </row>
    <row r="61" spans="7:8" x14ac:dyDescent="0.3">
      <c r="G61" t="s">
        <v>701</v>
      </c>
      <c r="H61" t="s">
        <v>702</v>
      </c>
    </row>
    <row r="62" spans="7:8" x14ac:dyDescent="0.3">
      <c r="G62" t="s">
        <v>703</v>
      </c>
      <c r="H62" t="s">
        <v>704</v>
      </c>
    </row>
    <row r="63" spans="7:8" x14ac:dyDescent="0.3">
      <c r="G63" t="s">
        <v>705</v>
      </c>
      <c r="H63" t="s">
        <v>706</v>
      </c>
    </row>
    <row r="64" spans="7:8" x14ac:dyDescent="0.3">
      <c r="G64" t="s">
        <v>707</v>
      </c>
      <c r="H64" t="s">
        <v>708</v>
      </c>
    </row>
    <row r="65" spans="7:8" x14ac:dyDescent="0.3">
      <c r="G65" t="s">
        <v>709</v>
      </c>
      <c r="H65" t="s">
        <v>710</v>
      </c>
    </row>
    <row r="66" spans="7:8" x14ac:dyDescent="0.3">
      <c r="G66" t="s">
        <v>711</v>
      </c>
      <c r="H66" t="s">
        <v>712</v>
      </c>
    </row>
    <row r="67" spans="7:8" x14ac:dyDescent="0.3">
      <c r="G67" t="s">
        <v>713</v>
      </c>
      <c r="H67" t="s">
        <v>714</v>
      </c>
    </row>
    <row r="68" spans="7:8" x14ac:dyDescent="0.3">
      <c r="G68" t="s">
        <v>715</v>
      </c>
      <c r="H68" t="s">
        <v>716</v>
      </c>
    </row>
    <row r="69" spans="7:8" x14ac:dyDescent="0.3">
      <c r="G69" t="s">
        <v>717</v>
      </c>
      <c r="H69" t="s">
        <v>718</v>
      </c>
    </row>
    <row r="70" spans="7:8" x14ac:dyDescent="0.3">
      <c r="G70" t="s">
        <v>719</v>
      </c>
      <c r="H70" t="s">
        <v>720</v>
      </c>
    </row>
    <row r="71" spans="7:8" x14ac:dyDescent="0.3">
      <c r="G71" t="s">
        <v>721</v>
      </c>
      <c r="H71" t="s">
        <v>722</v>
      </c>
    </row>
    <row r="72" spans="7:8" x14ac:dyDescent="0.3">
      <c r="G72" t="s">
        <v>723</v>
      </c>
      <c r="H72" t="s">
        <v>724</v>
      </c>
    </row>
    <row r="73" spans="7:8" x14ac:dyDescent="0.3">
      <c r="G73" t="s">
        <v>725</v>
      </c>
      <c r="H73" t="s">
        <v>726</v>
      </c>
    </row>
    <row r="74" spans="7:8" x14ac:dyDescent="0.3">
      <c r="G74" t="s">
        <v>727</v>
      </c>
      <c r="H74" t="s">
        <v>728</v>
      </c>
    </row>
    <row r="75" spans="7:8" x14ac:dyDescent="0.3">
      <c r="G75" t="s">
        <v>729</v>
      </c>
      <c r="H75" t="s">
        <v>730</v>
      </c>
    </row>
    <row r="76" spans="7:8" x14ac:dyDescent="0.3">
      <c r="G76" t="s">
        <v>731</v>
      </c>
      <c r="H76" t="s">
        <v>732</v>
      </c>
    </row>
    <row r="77" spans="7:8" x14ac:dyDescent="0.3">
      <c r="G77" t="s">
        <v>733</v>
      </c>
      <c r="H77" t="s">
        <v>734</v>
      </c>
    </row>
    <row r="78" spans="7:8" x14ac:dyDescent="0.3">
      <c r="G78" t="s">
        <v>735</v>
      </c>
      <c r="H78" t="s">
        <v>736</v>
      </c>
    </row>
    <row r="79" spans="7:8" x14ac:dyDescent="0.3">
      <c r="G79" t="s">
        <v>737</v>
      </c>
      <c r="H79" t="s">
        <v>738</v>
      </c>
    </row>
    <row r="80" spans="7:8" x14ac:dyDescent="0.3">
      <c r="G80" t="s">
        <v>739</v>
      </c>
      <c r="H80" t="s">
        <v>740</v>
      </c>
    </row>
    <row r="81" spans="7:8" x14ac:dyDescent="0.3">
      <c r="G81" t="s">
        <v>741</v>
      </c>
      <c r="H81" t="s">
        <v>742</v>
      </c>
    </row>
    <row r="82" spans="7:8" x14ac:dyDescent="0.3">
      <c r="G82" t="s">
        <v>743</v>
      </c>
      <c r="H82" t="s">
        <v>744</v>
      </c>
    </row>
    <row r="83" spans="7:8" x14ac:dyDescent="0.3">
      <c r="G83" t="s">
        <v>745</v>
      </c>
      <c r="H83" t="s">
        <v>746</v>
      </c>
    </row>
    <row r="84" spans="7:8" x14ac:dyDescent="0.3">
      <c r="G84" t="s">
        <v>747</v>
      </c>
      <c r="H84" t="s">
        <v>748</v>
      </c>
    </row>
    <row r="85" spans="7:8" x14ac:dyDescent="0.3">
      <c r="G85" t="s">
        <v>749</v>
      </c>
      <c r="H85" t="s">
        <v>750</v>
      </c>
    </row>
    <row r="86" spans="7:8" x14ac:dyDescent="0.3">
      <c r="G86" t="s">
        <v>751</v>
      </c>
      <c r="H86" t="s">
        <v>752</v>
      </c>
    </row>
    <row r="87" spans="7:8" x14ac:dyDescent="0.3">
      <c r="G87" t="s">
        <v>753</v>
      </c>
      <c r="H87" t="s">
        <v>754</v>
      </c>
    </row>
    <row r="88" spans="7:8" x14ac:dyDescent="0.3">
      <c r="G88" t="s">
        <v>755</v>
      </c>
      <c r="H88" t="s">
        <v>756</v>
      </c>
    </row>
    <row r="89" spans="7:8" x14ac:dyDescent="0.3">
      <c r="G89" t="s">
        <v>757</v>
      </c>
      <c r="H89" t="s">
        <v>758</v>
      </c>
    </row>
    <row r="90" spans="7:8" x14ac:dyDescent="0.3">
      <c r="G90" t="s">
        <v>759</v>
      </c>
      <c r="H90" t="s">
        <v>760</v>
      </c>
    </row>
    <row r="91" spans="7:8" x14ac:dyDescent="0.3">
      <c r="G91" t="s">
        <v>761</v>
      </c>
      <c r="H91" t="s">
        <v>762</v>
      </c>
    </row>
    <row r="92" spans="7:8" x14ac:dyDescent="0.3">
      <c r="G92" t="s">
        <v>763</v>
      </c>
      <c r="H92" t="s">
        <v>764</v>
      </c>
    </row>
    <row r="93" spans="7:8" x14ac:dyDescent="0.3">
      <c r="G93" t="s">
        <v>765</v>
      </c>
      <c r="H93" t="s">
        <v>766</v>
      </c>
    </row>
    <row r="94" spans="7:8" x14ac:dyDescent="0.3">
      <c r="G94" t="s">
        <v>767</v>
      </c>
      <c r="H94" t="s">
        <v>768</v>
      </c>
    </row>
    <row r="95" spans="7:8" x14ac:dyDescent="0.3">
      <c r="G95" t="s">
        <v>769</v>
      </c>
      <c r="H95" t="s">
        <v>770</v>
      </c>
    </row>
    <row r="96" spans="7:8" x14ac:dyDescent="0.3">
      <c r="G96" t="s">
        <v>771</v>
      </c>
      <c r="H96" t="s">
        <v>772</v>
      </c>
    </row>
    <row r="97" spans="7:8" x14ac:dyDescent="0.3">
      <c r="G97" t="s">
        <v>773</v>
      </c>
      <c r="H97" t="s">
        <v>774</v>
      </c>
    </row>
    <row r="98" spans="7:8" x14ac:dyDescent="0.3">
      <c r="G98" t="s">
        <v>775</v>
      </c>
      <c r="H98" t="s">
        <v>776</v>
      </c>
    </row>
    <row r="99" spans="7:8" x14ac:dyDescent="0.3">
      <c r="G99" t="s">
        <v>777</v>
      </c>
      <c r="H99" t="s">
        <v>778</v>
      </c>
    </row>
    <row r="100" spans="7:8" x14ac:dyDescent="0.3">
      <c r="G100" t="s">
        <v>779</v>
      </c>
      <c r="H100" t="s">
        <v>780</v>
      </c>
    </row>
    <row r="101" spans="7:8" x14ac:dyDescent="0.3">
      <c r="G101" t="s">
        <v>781</v>
      </c>
      <c r="H101" t="s">
        <v>782</v>
      </c>
    </row>
    <row r="102" spans="7:8" x14ac:dyDescent="0.3">
      <c r="G102" t="s">
        <v>783</v>
      </c>
      <c r="H102" t="s">
        <v>784</v>
      </c>
    </row>
    <row r="103" spans="7:8" x14ac:dyDescent="0.3">
      <c r="G103" t="s">
        <v>785</v>
      </c>
      <c r="H103" t="s">
        <v>786</v>
      </c>
    </row>
    <row r="104" spans="7:8" x14ac:dyDescent="0.3">
      <c r="G104" t="s">
        <v>787</v>
      </c>
      <c r="H104" t="s">
        <v>788</v>
      </c>
    </row>
    <row r="105" spans="7:8" x14ac:dyDescent="0.3">
      <c r="G105" t="s">
        <v>789</v>
      </c>
      <c r="H105" t="s">
        <v>790</v>
      </c>
    </row>
    <row r="106" spans="7:8" x14ac:dyDescent="0.3">
      <c r="G106" t="s">
        <v>791</v>
      </c>
      <c r="H106" t="s">
        <v>792</v>
      </c>
    </row>
    <row r="107" spans="7:8" x14ac:dyDescent="0.3">
      <c r="G107" t="s">
        <v>793</v>
      </c>
      <c r="H107" t="s">
        <v>794</v>
      </c>
    </row>
    <row r="108" spans="7:8" x14ac:dyDescent="0.3">
      <c r="G108" t="s">
        <v>795</v>
      </c>
      <c r="H108" t="s">
        <v>796</v>
      </c>
    </row>
    <row r="109" spans="7:8" x14ac:dyDescent="0.3">
      <c r="G109" t="s">
        <v>797</v>
      </c>
      <c r="H109" t="s">
        <v>798</v>
      </c>
    </row>
    <row r="110" spans="7:8" x14ac:dyDescent="0.3">
      <c r="G110" t="s">
        <v>799</v>
      </c>
      <c r="H110" t="s">
        <v>800</v>
      </c>
    </row>
    <row r="111" spans="7:8" x14ac:dyDescent="0.3">
      <c r="G111" t="s">
        <v>801</v>
      </c>
      <c r="H111" t="s">
        <v>802</v>
      </c>
    </row>
    <row r="112" spans="7:8" x14ac:dyDescent="0.3">
      <c r="G112" t="s">
        <v>803</v>
      </c>
      <c r="H112" t="s">
        <v>804</v>
      </c>
    </row>
    <row r="113" spans="7:8" x14ac:dyDescent="0.3">
      <c r="G113" t="s">
        <v>805</v>
      </c>
      <c r="H113" t="s">
        <v>806</v>
      </c>
    </row>
    <row r="114" spans="7:8" x14ac:dyDescent="0.3">
      <c r="G114" t="s">
        <v>807</v>
      </c>
      <c r="H114" t="s">
        <v>808</v>
      </c>
    </row>
    <row r="115" spans="7:8" x14ac:dyDescent="0.3">
      <c r="G115" t="s">
        <v>809</v>
      </c>
      <c r="H115" t="s">
        <v>810</v>
      </c>
    </row>
    <row r="116" spans="7:8" x14ac:dyDescent="0.3">
      <c r="G116" t="s">
        <v>811</v>
      </c>
      <c r="H116" t="s">
        <v>812</v>
      </c>
    </row>
    <row r="117" spans="7:8" x14ac:dyDescent="0.3">
      <c r="G117" t="s">
        <v>813</v>
      </c>
      <c r="H117" t="s">
        <v>814</v>
      </c>
    </row>
    <row r="118" spans="7:8" x14ac:dyDescent="0.3">
      <c r="G118" t="s">
        <v>815</v>
      </c>
      <c r="H118" t="s">
        <v>816</v>
      </c>
    </row>
    <row r="119" spans="7:8" x14ac:dyDescent="0.3">
      <c r="G119" t="s">
        <v>817</v>
      </c>
      <c r="H119" t="s">
        <v>818</v>
      </c>
    </row>
    <row r="120" spans="7:8" x14ac:dyDescent="0.3">
      <c r="G120" t="s">
        <v>819</v>
      </c>
      <c r="H120" t="s">
        <v>820</v>
      </c>
    </row>
    <row r="121" spans="7:8" x14ac:dyDescent="0.3">
      <c r="G121" t="s">
        <v>821</v>
      </c>
      <c r="H121" t="s">
        <v>822</v>
      </c>
    </row>
    <row r="122" spans="7:8" x14ac:dyDescent="0.3">
      <c r="G122" t="s">
        <v>823</v>
      </c>
      <c r="H122" t="s">
        <v>824</v>
      </c>
    </row>
    <row r="123" spans="7:8" x14ac:dyDescent="0.3">
      <c r="G123" t="s">
        <v>825</v>
      </c>
      <c r="H123" t="s">
        <v>826</v>
      </c>
    </row>
    <row r="124" spans="7:8" x14ac:dyDescent="0.3">
      <c r="G124" t="s">
        <v>827</v>
      </c>
      <c r="H124" t="s">
        <v>828</v>
      </c>
    </row>
    <row r="125" spans="7:8" x14ac:dyDescent="0.3">
      <c r="G125" t="s">
        <v>829</v>
      </c>
      <c r="H125" t="s">
        <v>830</v>
      </c>
    </row>
    <row r="126" spans="7:8" x14ac:dyDescent="0.3">
      <c r="G126" t="s">
        <v>831</v>
      </c>
      <c r="H126" t="s">
        <v>832</v>
      </c>
    </row>
    <row r="127" spans="7:8" x14ac:dyDescent="0.3">
      <c r="G127" t="s">
        <v>833</v>
      </c>
      <c r="H127" t="s">
        <v>834</v>
      </c>
    </row>
    <row r="128" spans="7:8" x14ac:dyDescent="0.3">
      <c r="G128" t="s">
        <v>835</v>
      </c>
      <c r="H128" t="s">
        <v>836</v>
      </c>
    </row>
    <row r="129" spans="7:8" x14ac:dyDescent="0.3">
      <c r="G129" t="s">
        <v>837</v>
      </c>
      <c r="H129" t="s">
        <v>838</v>
      </c>
    </row>
    <row r="130" spans="7:8" x14ac:dyDescent="0.3">
      <c r="G130" t="s">
        <v>839</v>
      </c>
      <c r="H130" t="s">
        <v>840</v>
      </c>
    </row>
    <row r="131" spans="7:8" x14ac:dyDescent="0.3">
      <c r="G131" t="s">
        <v>841</v>
      </c>
      <c r="H131" t="s">
        <v>842</v>
      </c>
    </row>
    <row r="132" spans="7:8" x14ac:dyDescent="0.3">
      <c r="G132" t="s">
        <v>843</v>
      </c>
      <c r="H132" t="s">
        <v>844</v>
      </c>
    </row>
    <row r="133" spans="7:8" x14ac:dyDescent="0.3">
      <c r="G133" t="s">
        <v>845</v>
      </c>
      <c r="H133" t="s">
        <v>846</v>
      </c>
    </row>
    <row r="134" spans="7:8" x14ac:dyDescent="0.3">
      <c r="G134" t="s">
        <v>847</v>
      </c>
      <c r="H134" t="s">
        <v>848</v>
      </c>
    </row>
    <row r="135" spans="7:8" x14ac:dyDescent="0.3">
      <c r="G135" t="s">
        <v>849</v>
      </c>
      <c r="H135" t="s">
        <v>850</v>
      </c>
    </row>
    <row r="136" spans="7:8" x14ac:dyDescent="0.3">
      <c r="G136" t="s">
        <v>851</v>
      </c>
      <c r="H136" t="s">
        <v>852</v>
      </c>
    </row>
    <row r="137" spans="7:8" x14ac:dyDescent="0.3">
      <c r="G137" t="s">
        <v>853</v>
      </c>
      <c r="H137" t="s">
        <v>854</v>
      </c>
    </row>
    <row r="138" spans="7:8" x14ac:dyDescent="0.3">
      <c r="G138" t="s">
        <v>855</v>
      </c>
      <c r="H138" t="s">
        <v>856</v>
      </c>
    </row>
    <row r="139" spans="7:8" x14ac:dyDescent="0.3">
      <c r="G139" t="s">
        <v>857</v>
      </c>
      <c r="H139" t="s">
        <v>858</v>
      </c>
    </row>
    <row r="140" spans="7:8" x14ac:dyDescent="0.3">
      <c r="G140" t="s">
        <v>859</v>
      </c>
      <c r="H140" t="s">
        <v>860</v>
      </c>
    </row>
    <row r="141" spans="7:8" x14ac:dyDescent="0.3">
      <c r="G141" t="s">
        <v>861</v>
      </c>
      <c r="H141" t="s">
        <v>862</v>
      </c>
    </row>
    <row r="142" spans="7:8" x14ac:dyDescent="0.3">
      <c r="G142" t="s">
        <v>863</v>
      </c>
      <c r="H142" t="s">
        <v>864</v>
      </c>
    </row>
    <row r="143" spans="7:8" x14ac:dyDescent="0.3">
      <c r="G143" t="s">
        <v>865</v>
      </c>
      <c r="H143" t="s">
        <v>866</v>
      </c>
    </row>
    <row r="144" spans="7:8" x14ac:dyDescent="0.3">
      <c r="G144" t="s">
        <v>867</v>
      </c>
      <c r="H144" t="s">
        <v>868</v>
      </c>
    </row>
    <row r="145" spans="7:8" x14ac:dyDescent="0.3">
      <c r="G145" t="s">
        <v>869</v>
      </c>
      <c r="H145" t="s">
        <v>870</v>
      </c>
    </row>
    <row r="146" spans="7:8" x14ac:dyDescent="0.3">
      <c r="G146" t="s">
        <v>871</v>
      </c>
      <c r="H146" t="s">
        <v>872</v>
      </c>
    </row>
    <row r="147" spans="7:8" x14ac:dyDescent="0.3">
      <c r="G147" t="s">
        <v>873</v>
      </c>
      <c r="H147" t="s">
        <v>874</v>
      </c>
    </row>
    <row r="148" spans="7:8" x14ac:dyDescent="0.3">
      <c r="G148" t="s">
        <v>875</v>
      </c>
      <c r="H148" t="s">
        <v>876</v>
      </c>
    </row>
    <row r="149" spans="7:8" x14ac:dyDescent="0.3">
      <c r="G149" t="s">
        <v>877</v>
      </c>
      <c r="H149" t="s">
        <v>878</v>
      </c>
    </row>
    <row r="150" spans="7:8" x14ac:dyDescent="0.3">
      <c r="G150" t="s">
        <v>879</v>
      </c>
      <c r="H150" t="s">
        <v>880</v>
      </c>
    </row>
    <row r="151" spans="7:8" x14ac:dyDescent="0.3">
      <c r="G151" t="s">
        <v>881</v>
      </c>
      <c r="H151" t="s">
        <v>882</v>
      </c>
    </row>
    <row r="152" spans="7:8" x14ac:dyDescent="0.3">
      <c r="G152" t="s">
        <v>883</v>
      </c>
      <c r="H152" t="s">
        <v>884</v>
      </c>
    </row>
    <row r="153" spans="7:8" x14ac:dyDescent="0.3">
      <c r="G153" t="s">
        <v>885</v>
      </c>
      <c r="H153" t="s">
        <v>886</v>
      </c>
    </row>
    <row r="154" spans="7:8" x14ac:dyDescent="0.3">
      <c r="G154" t="s">
        <v>887</v>
      </c>
      <c r="H154" t="s">
        <v>888</v>
      </c>
    </row>
    <row r="155" spans="7:8" x14ac:dyDescent="0.3">
      <c r="G155" t="s">
        <v>889</v>
      </c>
      <c r="H155" t="s">
        <v>890</v>
      </c>
    </row>
    <row r="156" spans="7:8" x14ac:dyDescent="0.3">
      <c r="G156" t="s">
        <v>891</v>
      </c>
      <c r="H156" t="s">
        <v>892</v>
      </c>
    </row>
    <row r="157" spans="7:8" x14ac:dyDescent="0.3">
      <c r="G157" t="s">
        <v>893</v>
      </c>
      <c r="H157" t="s">
        <v>894</v>
      </c>
    </row>
    <row r="158" spans="7:8" x14ac:dyDescent="0.3">
      <c r="G158" t="s">
        <v>895</v>
      </c>
      <c r="H158" t="s">
        <v>896</v>
      </c>
    </row>
    <row r="159" spans="7:8" x14ac:dyDescent="0.3">
      <c r="G159" t="s">
        <v>897</v>
      </c>
      <c r="H159" t="s">
        <v>898</v>
      </c>
    </row>
    <row r="160" spans="7:8" x14ac:dyDescent="0.3">
      <c r="G160" t="s">
        <v>899</v>
      </c>
      <c r="H160" t="s">
        <v>900</v>
      </c>
    </row>
    <row r="161" spans="7:8" x14ac:dyDescent="0.3">
      <c r="G161" t="s">
        <v>901</v>
      </c>
      <c r="H161" t="s">
        <v>902</v>
      </c>
    </row>
    <row r="162" spans="7:8" x14ac:dyDescent="0.3">
      <c r="G162" t="s">
        <v>903</v>
      </c>
      <c r="H162" t="s">
        <v>904</v>
      </c>
    </row>
    <row r="163" spans="7:8" x14ac:dyDescent="0.3">
      <c r="G163" t="s">
        <v>905</v>
      </c>
      <c r="H163" t="s">
        <v>906</v>
      </c>
    </row>
    <row r="164" spans="7:8" x14ac:dyDescent="0.3">
      <c r="G164" t="s">
        <v>907</v>
      </c>
      <c r="H164" t="s">
        <v>908</v>
      </c>
    </row>
    <row r="165" spans="7:8" x14ac:dyDescent="0.3">
      <c r="G165" t="s">
        <v>909</v>
      </c>
      <c r="H165" t="s">
        <v>910</v>
      </c>
    </row>
    <row r="166" spans="7:8" x14ac:dyDescent="0.3">
      <c r="G166" t="s">
        <v>911</v>
      </c>
      <c r="H166" t="s">
        <v>912</v>
      </c>
    </row>
    <row r="167" spans="7:8" x14ac:dyDescent="0.3">
      <c r="G167" t="s">
        <v>913</v>
      </c>
      <c r="H167" t="s">
        <v>914</v>
      </c>
    </row>
    <row r="168" spans="7:8" x14ac:dyDescent="0.3">
      <c r="G168" t="s">
        <v>915</v>
      </c>
      <c r="H168" t="s">
        <v>916</v>
      </c>
    </row>
    <row r="169" spans="7:8" x14ac:dyDescent="0.3">
      <c r="G169" t="s">
        <v>917</v>
      </c>
      <c r="H169" t="s">
        <v>918</v>
      </c>
    </row>
    <row r="170" spans="7:8" x14ac:dyDescent="0.3">
      <c r="G170" t="s">
        <v>919</v>
      </c>
      <c r="H170" t="s">
        <v>920</v>
      </c>
    </row>
    <row r="171" spans="7:8" x14ac:dyDescent="0.3">
      <c r="G171" t="s">
        <v>921</v>
      </c>
      <c r="H171" t="s">
        <v>922</v>
      </c>
    </row>
    <row r="172" spans="7:8" x14ac:dyDescent="0.3">
      <c r="G172" t="s">
        <v>923</v>
      </c>
      <c r="H172" t="s">
        <v>924</v>
      </c>
    </row>
    <row r="173" spans="7:8" x14ac:dyDescent="0.3">
      <c r="G173" t="s">
        <v>925</v>
      </c>
      <c r="H173" t="s">
        <v>926</v>
      </c>
    </row>
    <row r="174" spans="7:8" x14ac:dyDescent="0.3">
      <c r="G174" t="s">
        <v>927</v>
      </c>
      <c r="H174" t="s">
        <v>928</v>
      </c>
    </row>
    <row r="175" spans="7:8" x14ac:dyDescent="0.3">
      <c r="G175" t="s">
        <v>929</v>
      </c>
      <c r="H175" t="s">
        <v>930</v>
      </c>
    </row>
    <row r="176" spans="7:8" x14ac:dyDescent="0.3">
      <c r="G176" t="s">
        <v>931</v>
      </c>
      <c r="H176" t="s">
        <v>932</v>
      </c>
    </row>
    <row r="177" spans="7:8" x14ac:dyDescent="0.3">
      <c r="G177" t="s">
        <v>933</v>
      </c>
      <c r="H177" t="s">
        <v>934</v>
      </c>
    </row>
    <row r="178" spans="7:8" x14ac:dyDescent="0.3">
      <c r="G178" t="s">
        <v>935</v>
      </c>
      <c r="H178" t="s">
        <v>936</v>
      </c>
    </row>
    <row r="179" spans="7:8" x14ac:dyDescent="0.3">
      <c r="G179" t="s">
        <v>937</v>
      </c>
      <c r="H179" t="s">
        <v>938</v>
      </c>
    </row>
    <row r="180" spans="7:8" x14ac:dyDescent="0.3">
      <c r="G180" t="s">
        <v>939</v>
      </c>
      <c r="H180" t="s">
        <v>940</v>
      </c>
    </row>
    <row r="181" spans="7:8" x14ac:dyDescent="0.3">
      <c r="G181" t="s">
        <v>941</v>
      </c>
      <c r="H181" t="s">
        <v>942</v>
      </c>
    </row>
    <row r="182" spans="7:8" x14ac:dyDescent="0.3">
      <c r="G182" t="s">
        <v>943</v>
      </c>
      <c r="H182" t="s">
        <v>944</v>
      </c>
    </row>
    <row r="183" spans="7:8" x14ac:dyDescent="0.3">
      <c r="G183" t="s">
        <v>945</v>
      </c>
      <c r="H183" t="s">
        <v>946</v>
      </c>
    </row>
    <row r="184" spans="7:8" x14ac:dyDescent="0.3">
      <c r="G184" t="s">
        <v>947</v>
      </c>
      <c r="H184" t="s">
        <v>948</v>
      </c>
    </row>
    <row r="185" spans="7:8" x14ac:dyDescent="0.3">
      <c r="G185" t="s">
        <v>949</v>
      </c>
      <c r="H185" t="s">
        <v>950</v>
      </c>
    </row>
    <row r="186" spans="7:8" x14ac:dyDescent="0.3">
      <c r="G186" t="s">
        <v>951</v>
      </c>
      <c r="H186" t="s">
        <v>952</v>
      </c>
    </row>
    <row r="187" spans="7:8" x14ac:dyDescent="0.3">
      <c r="G187" t="s">
        <v>953</v>
      </c>
      <c r="H187" t="s">
        <v>954</v>
      </c>
    </row>
    <row r="188" spans="7:8" x14ac:dyDescent="0.3">
      <c r="G188" t="s">
        <v>955</v>
      </c>
      <c r="H188" t="s">
        <v>956</v>
      </c>
    </row>
    <row r="189" spans="7:8" x14ac:dyDescent="0.3">
      <c r="G189" t="s">
        <v>957</v>
      </c>
      <c r="H189" t="s">
        <v>958</v>
      </c>
    </row>
    <row r="190" spans="7:8" x14ac:dyDescent="0.3">
      <c r="G190" t="s">
        <v>959</v>
      </c>
      <c r="H190" t="s">
        <v>960</v>
      </c>
    </row>
    <row r="191" spans="7:8" x14ac:dyDescent="0.3">
      <c r="G191" t="s">
        <v>961</v>
      </c>
      <c r="H191" t="s">
        <v>962</v>
      </c>
    </row>
    <row r="192" spans="7:8" x14ac:dyDescent="0.3">
      <c r="G192" t="s">
        <v>963</v>
      </c>
      <c r="H192" t="s">
        <v>964</v>
      </c>
    </row>
    <row r="193" spans="7:8" x14ac:dyDescent="0.3">
      <c r="G193" t="s">
        <v>965</v>
      </c>
      <c r="H193" t="s">
        <v>966</v>
      </c>
    </row>
    <row r="194" spans="7:8" x14ac:dyDescent="0.3">
      <c r="G194" t="s">
        <v>967</v>
      </c>
      <c r="H194" t="s">
        <v>968</v>
      </c>
    </row>
    <row r="195" spans="7:8" x14ac:dyDescent="0.3">
      <c r="G195" t="s">
        <v>969</v>
      </c>
      <c r="H195" t="s">
        <v>970</v>
      </c>
    </row>
    <row r="196" spans="7:8" x14ac:dyDescent="0.3">
      <c r="G196" t="s">
        <v>971</v>
      </c>
      <c r="H196" t="s">
        <v>972</v>
      </c>
    </row>
    <row r="197" spans="7:8" x14ac:dyDescent="0.3">
      <c r="G197" t="s">
        <v>973</v>
      </c>
      <c r="H197" t="s">
        <v>974</v>
      </c>
    </row>
    <row r="198" spans="7:8" x14ac:dyDescent="0.3">
      <c r="G198" t="s">
        <v>975</v>
      </c>
      <c r="H198" t="s">
        <v>976</v>
      </c>
    </row>
    <row r="199" spans="7:8" x14ac:dyDescent="0.3">
      <c r="G199" t="s">
        <v>977</v>
      </c>
      <c r="H199" t="s">
        <v>978</v>
      </c>
    </row>
    <row r="200" spans="7:8" x14ac:dyDescent="0.3">
      <c r="G200" t="s">
        <v>979</v>
      </c>
      <c r="H200" t="s">
        <v>980</v>
      </c>
    </row>
    <row r="201" spans="7:8" x14ac:dyDescent="0.3">
      <c r="G201" t="s">
        <v>981</v>
      </c>
      <c r="H201" t="s">
        <v>982</v>
      </c>
    </row>
    <row r="202" spans="7:8" x14ac:dyDescent="0.3">
      <c r="G202" t="s">
        <v>983</v>
      </c>
      <c r="H202" t="s">
        <v>984</v>
      </c>
    </row>
    <row r="203" spans="7:8" x14ac:dyDescent="0.3">
      <c r="G203" t="s">
        <v>985</v>
      </c>
      <c r="H203" t="s">
        <v>986</v>
      </c>
    </row>
    <row r="204" spans="7:8" x14ac:dyDescent="0.3">
      <c r="G204" t="s">
        <v>987</v>
      </c>
      <c r="H204" t="s">
        <v>988</v>
      </c>
    </row>
    <row r="205" spans="7:8" x14ac:dyDescent="0.3">
      <c r="G205" t="s">
        <v>989</v>
      </c>
      <c r="H205" t="s">
        <v>990</v>
      </c>
    </row>
    <row r="206" spans="7:8" x14ac:dyDescent="0.3">
      <c r="G206" t="s">
        <v>991</v>
      </c>
      <c r="H206" t="s">
        <v>992</v>
      </c>
    </row>
    <row r="207" spans="7:8" x14ac:dyDescent="0.3">
      <c r="G207" t="s">
        <v>993</v>
      </c>
      <c r="H207" t="s">
        <v>994</v>
      </c>
    </row>
    <row r="208" spans="7:8" x14ac:dyDescent="0.3">
      <c r="G208" t="s">
        <v>995</v>
      </c>
      <c r="H208" t="s">
        <v>996</v>
      </c>
    </row>
    <row r="209" spans="7:8" x14ac:dyDescent="0.3">
      <c r="G209" t="s">
        <v>997</v>
      </c>
      <c r="H209" t="s">
        <v>998</v>
      </c>
    </row>
    <row r="210" spans="7:8" x14ac:dyDescent="0.3">
      <c r="G210" t="s">
        <v>999</v>
      </c>
      <c r="H210" t="s">
        <v>1000</v>
      </c>
    </row>
    <row r="211" spans="7:8" x14ac:dyDescent="0.3">
      <c r="G211" t="s">
        <v>1001</v>
      </c>
      <c r="H211" t="s">
        <v>1002</v>
      </c>
    </row>
    <row r="212" spans="7:8" x14ac:dyDescent="0.3">
      <c r="G212" t="s">
        <v>1003</v>
      </c>
      <c r="H212" t="s">
        <v>1004</v>
      </c>
    </row>
    <row r="213" spans="7:8" x14ac:dyDescent="0.3">
      <c r="G213" t="s">
        <v>1005</v>
      </c>
      <c r="H213" t="s">
        <v>1006</v>
      </c>
    </row>
    <row r="214" spans="7:8" x14ac:dyDescent="0.3">
      <c r="G214" t="s">
        <v>1007</v>
      </c>
      <c r="H214" t="s">
        <v>1008</v>
      </c>
    </row>
    <row r="215" spans="7:8" x14ac:dyDescent="0.3">
      <c r="G215" t="s">
        <v>1009</v>
      </c>
      <c r="H215" t="s">
        <v>1010</v>
      </c>
    </row>
    <row r="216" spans="7:8" x14ac:dyDescent="0.3">
      <c r="G216" t="s">
        <v>1011</v>
      </c>
      <c r="H216" t="s">
        <v>1012</v>
      </c>
    </row>
    <row r="217" spans="7:8" x14ac:dyDescent="0.3">
      <c r="G217" t="s">
        <v>1013</v>
      </c>
      <c r="H217" t="s">
        <v>1014</v>
      </c>
    </row>
    <row r="218" spans="7:8" x14ac:dyDescent="0.3">
      <c r="G218" t="s">
        <v>1015</v>
      </c>
      <c r="H218" t="s">
        <v>1016</v>
      </c>
    </row>
    <row r="219" spans="7:8" x14ac:dyDescent="0.3">
      <c r="G219" t="s">
        <v>1017</v>
      </c>
      <c r="H219" t="s">
        <v>1018</v>
      </c>
    </row>
    <row r="220" spans="7:8" x14ac:dyDescent="0.3">
      <c r="G220" t="s">
        <v>1019</v>
      </c>
      <c r="H220" t="s">
        <v>1020</v>
      </c>
    </row>
    <row r="221" spans="7:8" x14ac:dyDescent="0.3">
      <c r="G221" t="s">
        <v>1021</v>
      </c>
      <c r="H221" t="s">
        <v>1022</v>
      </c>
    </row>
    <row r="222" spans="7:8" x14ac:dyDescent="0.3">
      <c r="G222" t="s">
        <v>1023</v>
      </c>
      <c r="H222" t="s">
        <v>1024</v>
      </c>
    </row>
    <row r="223" spans="7:8" x14ac:dyDescent="0.3">
      <c r="G223" t="s">
        <v>1025</v>
      </c>
      <c r="H223" t="s">
        <v>1026</v>
      </c>
    </row>
    <row r="224" spans="7:8" x14ac:dyDescent="0.3">
      <c r="G224" t="s">
        <v>1027</v>
      </c>
      <c r="H224" t="s">
        <v>1028</v>
      </c>
    </row>
    <row r="225" spans="7:8" x14ac:dyDescent="0.3">
      <c r="G225" t="s">
        <v>1029</v>
      </c>
      <c r="H225" t="s">
        <v>1030</v>
      </c>
    </row>
    <row r="226" spans="7:8" x14ac:dyDescent="0.3">
      <c r="G226" t="s">
        <v>1031</v>
      </c>
      <c r="H226" t="s">
        <v>1032</v>
      </c>
    </row>
    <row r="227" spans="7:8" x14ac:dyDescent="0.3">
      <c r="G227" t="s">
        <v>1033</v>
      </c>
      <c r="H227" t="s">
        <v>1034</v>
      </c>
    </row>
    <row r="228" spans="7:8" x14ac:dyDescent="0.3">
      <c r="G228" t="s">
        <v>1035</v>
      </c>
      <c r="H228" t="s">
        <v>1036</v>
      </c>
    </row>
    <row r="229" spans="7:8" x14ac:dyDescent="0.3">
      <c r="G229" t="s">
        <v>1037</v>
      </c>
      <c r="H229" t="s">
        <v>1038</v>
      </c>
    </row>
    <row r="230" spans="7:8" x14ac:dyDescent="0.3">
      <c r="G230" t="s">
        <v>1039</v>
      </c>
      <c r="H230" t="s">
        <v>1040</v>
      </c>
    </row>
    <row r="231" spans="7:8" x14ac:dyDescent="0.3">
      <c r="G231" t="s">
        <v>1041</v>
      </c>
      <c r="H231" t="s">
        <v>1042</v>
      </c>
    </row>
    <row r="232" spans="7:8" x14ac:dyDescent="0.3">
      <c r="G232" t="s">
        <v>1043</v>
      </c>
      <c r="H232" t="s">
        <v>1044</v>
      </c>
    </row>
    <row r="233" spans="7:8" x14ac:dyDescent="0.3">
      <c r="G233" t="s">
        <v>1045</v>
      </c>
      <c r="H233" t="s">
        <v>1046</v>
      </c>
    </row>
    <row r="234" spans="7:8" x14ac:dyDescent="0.3">
      <c r="G234" t="s">
        <v>1047</v>
      </c>
      <c r="H234" t="s">
        <v>1048</v>
      </c>
    </row>
    <row r="235" spans="7:8" x14ac:dyDescent="0.3">
      <c r="G235" t="s">
        <v>1049</v>
      </c>
      <c r="H235" t="s">
        <v>1050</v>
      </c>
    </row>
    <row r="236" spans="7:8" x14ac:dyDescent="0.3">
      <c r="G236" t="s">
        <v>1051</v>
      </c>
      <c r="H236" t="s">
        <v>1052</v>
      </c>
    </row>
    <row r="237" spans="7:8" x14ac:dyDescent="0.3">
      <c r="G237" t="s">
        <v>1053</v>
      </c>
      <c r="H237" t="s">
        <v>1054</v>
      </c>
    </row>
    <row r="238" spans="7:8" x14ac:dyDescent="0.3">
      <c r="G238" t="s">
        <v>1055</v>
      </c>
      <c r="H238" t="s">
        <v>1056</v>
      </c>
    </row>
    <row r="239" spans="7:8" x14ac:dyDescent="0.3">
      <c r="G239" t="s">
        <v>1057</v>
      </c>
      <c r="H239" t="s">
        <v>1058</v>
      </c>
    </row>
    <row r="240" spans="7:8" x14ac:dyDescent="0.3">
      <c r="G240" t="s">
        <v>1059</v>
      </c>
      <c r="H240" t="s">
        <v>1060</v>
      </c>
    </row>
    <row r="241" spans="7:8" x14ac:dyDescent="0.3">
      <c r="G241" t="s">
        <v>1061</v>
      </c>
      <c r="H241" t="s">
        <v>1062</v>
      </c>
    </row>
    <row r="242" spans="7:8" x14ac:dyDescent="0.3">
      <c r="G242" t="s">
        <v>1063</v>
      </c>
      <c r="H242" t="s">
        <v>1064</v>
      </c>
    </row>
    <row r="243" spans="7:8" x14ac:dyDescent="0.3">
      <c r="G243" t="s">
        <v>1065</v>
      </c>
      <c r="H243" t="s">
        <v>1066</v>
      </c>
    </row>
    <row r="244" spans="7:8" x14ac:dyDescent="0.3">
      <c r="G244" t="s">
        <v>1067</v>
      </c>
      <c r="H244" t="s">
        <v>1068</v>
      </c>
    </row>
    <row r="245" spans="7:8" x14ac:dyDescent="0.3">
      <c r="G245" t="s">
        <v>1069</v>
      </c>
      <c r="H245" t="s">
        <v>1070</v>
      </c>
    </row>
    <row r="246" spans="7:8" x14ac:dyDescent="0.3">
      <c r="G246" t="s">
        <v>1071</v>
      </c>
      <c r="H246" t="s">
        <v>1072</v>
      </c>
    </row>
    <row r="247" spans="7:8" x14ac:dyDescent="0.3">
      <c r="G247" t="s">
        <v>1073</v>
      </c>
      <c r="H247" t="s">
        <v>1074</v>
      </c>
    </row>
    <row r="248" spans="7:8" x14ac:dyDescent="0.3">
      <c r="G248" t="s">
        <v>1075</v>
      </c>
      <c r="H248" t="s">
        <v>1076</v>
      </c>
    </row>
    <row r="249" spans="7:8" x14ac:dyDescent="0.3">
      <c r="G249" t="s">
        <v>1077</v>
      </c>
      <c r="H249" t="s">
        <v>1078</v>
      </c>
    </row>
  </sheetData>
  <sortState xmlns:xlrd2="http://schemas.microsoft.com/office/spreadsheetml/2017/richdata2" ref="B3:B19">
    <sortCondition ref="B3:B19"/>
  </sortState>
  <pageMargins left="0.7" right="0.7" top="0.75" bottom="0.75" header="0.3" footer="0.3"/>
  <pageSetup scale="66" orientation="portrait" horizontalDpi="4294967293" verticalDpi="4294967293"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647a6aa-edf5-4c38-918c-19179fde80ca" xsi:nil="true"/>
    <lcf76f155ced4ddcb4097134ff3c332f xmlns="c79144f7-71e1-4a36-a048-11460522212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9C5FD1573683945A797CE701D2A3555" ma:contentTypeVersion="13" ma:contentTypeDescription="Create a new document." ma:contentTypeScope="" ma:versionID="0403442c3755bcdfc31dfbc9c0470a20">
  <xsd:schema xmlns:xsd="http://www.w3.org/2001/XMLSchema" xmlns:xs="http://www.w3.org/2001/XMLSchema" xmlns:p="http://schemas.microsoft.com/office/2006/metadata/properties" xmlns:ns2="c79144f7-71e1-4a36-a048-114605222129" xmlns:ns3="5647a6aa-edf5-4c38-918c-19179fde80ca" targetNamespace="http://schemas.microsoft.com/office/2006/metadata/properties" ma:root="true" ma:fieldsID="d05283e0e50f3c155436d2cceffc72ca" ns2:_="" ns3:_="">
    <xsd:import namespace="c79144f7-71e1-4a36-a048-114605222129"/>
    <xsd:import namespace="5647a6aa-edf5-4c38-918c-19179fde80c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9144f7-71e1-4a36-a048-1146052221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0b704a9-bb0d-432e-b463-93e09f277660"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47a6aa-edf5-4c38-918c-19179fde80c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439ae3e-fa1d-4e99-8ee3-5bc488e03403}" ma:internalName="TaxCatchAll" ma:showField="CatchAllData" ma:web="5647a6aa-edf5-4c38-918c-19179fde80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DF8F64-4164-4D20-AB49-E59186F022CF}">
  <ds:schemaRefs>
    <ds:schemaRef ds:uri="http://schemas.microsoft.com/sharepoint/v3/contenttype/forms"/>
  </ds:schemaRefs>
</ds:datastoreItem>
</file>

<file path=customXml/itemProps2.xml><?xml version="1.0" encoding="utf-8"?>
<ds:datastoreItem xmlns:ds="http://schemas.openxmlformats.org/officeDocument/2006/customXml" ds:itemID="{F82A88BE-39E3-4852-8B06-BA30FA8EAE29}">
  <ds:schemaRefs>
    <ds:schemaRef ds:uri="http://purl.org/dc/elements/1.1/"/>
    <ds:schemaRef ds:uri="http://schemas.microsoft.com/office/2006/metadata/properties"/>
    <ds:schemaRef ds:uri="http://purl.org/dc/dcmitype/"/>
    <ds:schemaRef ds:uri="http://www.w3.org/XML/1998/namespace"/>
    <ds:schemaRef ds:uri="5647a6aa-edf5-4c38-918c-19179fde80ca"/>
    <ds:schemaRef ds:uri="http://schemas.openxmlformats.org/package/2006/metadata/core-properties"/>
    <ds:schemaRef ds:uri="http://schemas.microsoft.com/office/2006/documentManagement/types"/>
    <ds:schemaRef ds:uri="http://schemas.microsoft.com/office/infopath/2007/PartnerControls"/>
    <ds:schemaRef ds:uri="c79144f7-71e1-4a36-a048-114605222129"/>
    <ds:schemaRef ds:uri="http://purl.org/dc/terms/"/>
  </ds:schemaRefs>
</ds:datastoreItem>
</file>

<file path=customXml/itemProps3.xml><?xml version="1.0" encoding="utf-8"?>
<ds:datastoreItem xmlns:ds="http://schemas.openxmlformats.org/officeDocument/2006/customXml" ds:itemID="{6CB82A71-5E3B-413C-AD6B-CC79441247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9144f7-71e1-4a36-a048-114605222129"/>
    <ds:schemaRef ds:uri="5647a6aa-edf5-4c38-918c-19179fde80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Cover</vt:lpstr>
      <vt:lpstr>13.01</vt:lpstr>
      <vt:lpstr>13.02</vt:lpstr>
      <vt:lpstr>13.03</vt:lpstr>
      <vt:lpstr>13.04</vt:lpstr>
      <vt:lpstr>13.05</vt:lpstr>
      <vt:lpstr>13.06</vt:lpstr>
      <vt:lpstr>13.07</vt:lpstr>
      <vt:lpstr>13.08</vt:lpstr>
      <vt:lpstr>13.09</vt:lpstr>
      <vt:lpstr>13.10</vt:lpstr>
      <vt:lpstr>13.11</vt:lpstr>
      <vt:lpstr>Key</vt:lpstr>
      <vt:lpstr>'13.01'!Print_Area</vt:lpstr>
      <vt:lpstr>'13.02'!Print_Area</vt:lpstr>
      <vt:lpstr>'13.05'!Print_Area</vt:lpstr>
      <vt:lpstr>'13.06'!Print_Area</vt:lpstr>
      <vt:lpstr>'13.08'!Print_Area</vt:lpstr>
      <vt:lpstr>'13.10'!Print_Area</vt:lpstr>
      <vt:lpstr>Cover!Print_Area</vt:lpstr>
    </vt:vector>
  </TitlesOfParts>
  <Manager/>
  <Company>Financial Services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Charmaine Lindsay</dc:creator>
  <cp:keywords/>
  <dc:description/>
  <cp:lastModifiedBy>Sean Liu</cp:lastModifiedBy>
  <cp:revision/>
  <cp:lastPrinted>2025-03-13T16:00:02Z</cp:lastPrinted>
  <dcterms:created xsi:type="dcterms:W3CDTF">2021-05-06T12:36:25Z</dcterms:created>
  <dcterms:modified xsi:type="dcterms:W3CDTF">2025-03-13T16:03:51Z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0x010100F9C5FD1573683945A797CE701D2A3555</vt:lpwstr>
  </property>
  <property fmtid="{D5CDD505-2E9C-101B-9397-08002B2CF9AE}" pid="3" name="MediaServiceImageTags">
    <vt:lpwstr/>
  </property>
</Properties>
</file>